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4" i="1" l="1"/>
  <c r="Y84" i="1" s="1"/>
  <c r="V84" i="1"/>
  <c r="U84" i="1"/>
  <c r="R84" i="1"/>
  <c r="S84" i="1" s="1"/>
  <c r="Q84" i="1"/>
  <c r="P84" i="1"/>
  <c r="O84" i="1"/>
  <c r="N84" i="1"/>
  <c r="Y83" i="1"/>
  <c r="X83" i="1"/>
  <c r="Y82" i="1"/>
  <c r="X82" i="1"/>
  <c r="Y81" i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T74" i="1"/>
  <c r="S74" i="1"/>
  <c r="Y73" i="1"/>
  <c r="X73" i="1"/>
  <c r="T73" i="1"/>
  <c r="S73" i="1"/>
  <c r="Y72" i="1"/>
  <c r="X72" i="1"/>
  <c r="T72" i="1"/>
  <c r="S72" i="1"/>
  <c r="Y71" i="1"/>
  <c r="X71" i="1"/>
  <c r="T71" i="1"/>
  <c r="S71" i="1"/>
  <c r="Y70" i="1"/>
  <c r="X70" i="1"/>
  <c r="T70" i="1"/>
  <c r="S70" i="1"/>
  <c r="Y69" i="1"/>
  <c r="X69" i="1"/>
  <c r="T69" i="1"/>
  <c r="S69" i="1"/>
  <c r="Y68" i="1"/>
  <c r="X68" i="1"/>
  <c r="T68" i="1"/>
  <c r="Y67" i="1"/>
  <c r="X67" i="1"/>
  <c r="T67" i="1"/>
  <c r="Y66" i="1"/>
  <c r="X66" i="1"/>
  <c r="T66" i="1"/>
  <c r="S66" i="1"/>
  <c r="Y65" i="1"/>
  <c r="X65" i="1"/>
  <c r="T65" i="1"/>
  <c r="S65" i="1"/>
  <c r="Y64" i="1"/>
  <c r="X64" i="1"/>
  <c r="T64" i="1"/>
  <c r="S64" i="1"/>
  <c r="Y63" i="1"/>
  <c r="X63" i="1"/>
  <c r="T63" i="1"/>
  <c r="S63" i="1"/>
  <c r="Y62" i="1"/>
  <c r="X62" i="1"/>
  <c r="T62" i="1"/>
  <c r="S62" i="1"/>
  <c r="Y61" i="1"/>
  <c r="X61" i="1"/>
  <c r="T61" i="1"/>
  <c r="S61" i="1"/>
  <c r="Y60" i="1"/>
  <c r="X60" i="1"/>
  <c r="T60" i="1"/>
  <c r="S60" i="1"/>
  <c r="Y59" i="1"/>
  <c r="X59" i="1"/>
  <c r="T59" i="1"/>
  <c r="S59" i="1"/>
  <c r="Y58" i="1"/>
  <c r="X58" i="1"/>
  <c r="T58" i="1"/>
  <c r="S58" i="1"/>
  <c r="Y57" i="1"/>
  <c r="X57" i="1"/>
  <c r="T57" i="1"/>
  <c r="S57" i="1"/>
  <c r="Y56" i="1"/>
  <c r="X56" i="1"/>
  <c r="T56" i="1"/>
  <c r="S56" i="1"/>
  <c r="T55" i="1"/>
  <c r="S55" i="1"/>
  <c r="Y54" i="1"/>
  <c r="X54" i="1"/>
  <c r="T54" i="1"/>
  <c r="S54" i="1"/>
  <c r="Y53" i="1"/>
  <c r="X53" i="1"/>
  <c r="T53" i="1"/>
  <c r="S53" i="1"/>
  <c r="Y52" i="1"/>
  <c r="X52" i="1"/>
  <c r="T52" i="1"/>
  <c r="S52" i="1"/>
  <c r="Y51" i="1"/>
  <c r="X51" i="1"/>
  <c r="T51" i="1"/>
  <c r="S51" i="1"/>
  <c r="Y50" i="1"/>
  <c r="X50" i="1"/>
  <c r="T50" i="1"/>
  <c r="S50" i="1"/>
  <c r="Y49" i="1"/>
  <c r="X49" i="1"/>
  <c r="T49" i="1"/>
  <c r="S49" i="1"/>
  <c r="Y48" i="1"/>
  <c r="X48" i="1"/>
  <c r="T48" i="1"/>
  <c r="S48" i="1"/>
  <c r="Y47" i="1"/>
  <c r="X47" i="1"/>
  <c r="T47" i="1"/>
  <c r="S47" i="1"/>
  <c r="Y46" i="1"/>
  <c r="X46" i="1"/>
  <c r="T46" i="1"/>
  <c r="S46" i="1"/>
  <c r="Y45" i="1"/>
  <c r="X45" i="1"/>
  <c r="T45" i="1"/>
  <c r="S45" i="1"/>
  <c r="Y44" i="1"/>
  <c r="X44" i="1"/>
  <c r="T44" i="1"/>
  <c r="S44" i="1"/>
  <c r="Y43" i="1"/>
  <c r="X43" i="1"/>
  <c r="T43" i="1"/>
  <c r="S43" i="1"/>
  <c r="Y42" i="1"/>
  <c r="X42" i="1"/>
  <c r="T42" i="1"/>
  <c r="S42" i="1"/>
  <c r="Y41" i="1"/>
  <c r="X41" i="1"/>
  <c r="T41" i="1"/>
  <c r="S41" i="1"/>
  <c r="Y40" i="1"/>
  <c r="X40" i="1"/>
  <c r="T40" i="1"/>
  <c r="S40" i="1"/>
  <c r="Y39" i="1"/>
  <c r="X39" i="1"/>
  <c r="T39" i="1"/>
  <c r="S39" i="1"/>
  <c r="Y38" i="1"/>
  <c r="X38" i="1"/>
  <c r="T38" i="1"/>
  <c r="S38" i="1"/>
  <c r="Y37" i="1"/>
  <c r="X37" i="1"/>
  <c r="T37" i="1"/>
  <c r="S37" i="1"/>
  <c r="Y36" i="1"/>
  <c r="X36" i="1"/>
  <c r="T36" i="1"/>
  <c r="S36" i="1"/>
  <c r="Y35" i="1"/>
  <c r="X35" i="1"/>
  <c r="T35" i="1"/>
  <c r="S35" i="1"/>
  <c r="Y34" i="1"/>
  <c r="X34" i="1"/>
  <c r="T34" i="1"/>
  <c r="S34" i="1"/>
  <c r="Y33" i="1"/>
  <c r="X33" i="1"/>
  <c r="T33" i="1"/>
  <c r="S33" i="1"/>
  <c r="Y32" i="1"/>
  <c r="X32" i="1"/>
  <c r="T32" i="1"/>
  <c r="S32" i="1"/>
  <c r="Y31" i="1"/>
  <c r="X31" i="1"/>
  <c r="T31" i="1"/>
  <c r="S31" i="1"/>
  <c r="Y30" i="1"/>
  <c r="X30" i="1"/>
  <c r="T30" i="1"/>
  <c r="S30" i="1"/>
  <c r="Y29" i="1"/>
  <c r="X29" i="1"/>
  <c r="T29" i="1"/>
  <c r="S29" i="1"/>
  <c r="Y28" i="1"/>
  <c r="X28" i="1"/>
  <c r="T28" i="1"/>
  <c r="S28" i="1"/>
  <c r="Y27" i="1"/>
  <c r="X27" i="1"/>
  <c r="T27" i="1"/>
  <c r="S27" i="1"/>
  <c r="Y26" i="1"/>
  <c r="X26" i="1"/>
  <c r="T26" i="1"/>
  <c r="S26" i="1"/>
  <c r="Y25" i="1"/>
  <c r="X25" i="1"/>
  <c r="T25" i="1"/>
  <c r="S25" i="1"/>
  <c r="Y24" i="1"/>
  <c r="X24" i="1"/>
  <c r="T24" i="1"/>
  <c r="S24" i="1"/>
  <c r="Y23" i="1"/>
  <c r="X23" i="1"/>
  <c r="T23" i="1"/>
  <c r="S23" i="1"/>
  <c r="Y22" i="1"/>
  <c r="X22" i="1"/>
  <c r="T22" i="1"/>
  <c r="S22" i="1"/>
  <c r="Y21" i="1"/>
  <c r="X21" i="1"/>
  <c r="T21" i="1"/>
  <c r="S21" i="1"/>
  <c r="Y20" i="1"/>
  <c r="X20" i="1"/>
  <c r="T20" i="1"/>
  <c r="S20" i="1"/>
  <c r="Y19" i="1"/>
  <c r="X19" i="1"/>
  <c r="T19" i="1"/>
  <c r="S19" i="1"/>
  <c r="Y18" i="1"/>
  <c r="X18" i="1"/>
  <c r="T18" i="1"/>
  <c r="S18" i="1"/>
  <c r="Y17" i="1"/>
  <c r="X17" i="1"/>
  <c r="T17" i="1"/>
  <c r="S17" i="1"/>
  <c r="Y16" i="1"/>
  <c r="X16" i="1"/>
  <c r="T16" i="1"/>
  <c r="S16" i="1"/>
  <c r="Y15" i="1"/>
  <c r="X15" i="1"/>
  <c r="T15" i="1"/>
  <c r="S15" i="1"/>
  <c r="Y14" i="1"/>
  <c r="X14" i="1"/>
  <c r="T14" i="1"/>
  <c r="S14" i="1"/>
  <c r="Y13" i="1"/>
  <c r="X13" i="1"/>
  <c r="T13" i="1"/>
  <c r="S13" i="1"/>
  <c r="Y12" i="1"/>
  <c r="X12" i="1"/>
  <c r="T12" i="1"/>
  <c r="S12" i="1"/>
  <c r="Y11" i="1"/>
  <c r="X11" i="1"/>
  <c r="T11" i="1"/>
  <c r="S11" i="1"/>
  <c r="Y10" i="1"/>
  <c r="X10" i="1"/>
  <c r="T10" i="1"/>
  <c r="S10" i="1"/>
  <c r="T84" i="1" l="1"/>
  <c r="X84" i="1"/>
</calcChain>
</file>

<file path=xl/sharedStrings.xml><?xml version="1.0" encoding="utf-8"?>
<sst xmlns="http://schemas.openxmlformats.org/spreadsheetml/2006/main" count="981" uniqueCount="201">
  <si>
    <t>INDICADORES PARA RESULTADOS</t>
  </si>
  <si>
    <t>Al 30 de Junio del 2017</t>
  </si>
  <si>
    <t>Ente Público:</t>
  </si>
  <si>
    <t>INSTITUTO TECNOLÓGICO SUPERIOR DE SALVATIERRA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</si>
  <si>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</si>
  <si>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</si>
  <si>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</si>
  <si>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</si>
  <si>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</si>
  <si>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</si>
  <si>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</si>
  <si>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</si>
  <si>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</si>
  <si>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</si>
  <si>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</si>
  <si>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.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</si>
  <si>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</si>
  <si>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</si>
  <si>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</si>
  <si>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</si>
  <si>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</si>
  <si>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</si>
  <si>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</si>
  <si>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</si>
  <si>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</si>
  <si>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</si>
  <si>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</si>
  <si>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</si>
  <si>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</si>
  <si>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</si>
  <si>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</si>
  <si>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</si>
  <si>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</si>
  <si>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</si>
  <si>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</si>
  <si>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</si>
  <si>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IMPULSO A LA EDUCACION  PARA LA VIDA</t>
  </si>
  <si>
    <t>02</t>
  </si>
  <si>
    <t>05</t>
  </si>
  <si>
    <t>03</t>
  </si>
  <si>
    <t>G1072.0401</t>
  </si>
  <si>
    <t>Porcentaje de usuarios satisfechos con el servicio proporcionado por el área de servicios y suministros.</t>
  </si>
  <si>
    <t>NA</t>
  </si>
  <si>
    <t>GESTIÓN</t>
  </si>
  <si>
    <t>EFICIENCIA</t>
  </si>
  <si>
    <t>ANUAL</t>
  </si>
  <si>
    <t>PORCENTAJE</t>
  </si>
  <si>
    <t>SATISFACCIÓN DE SERVICIOS/SERVICIOS PRESTADOS</t>
  </si>
  <si>
    <t>Solicitudes de ajustes presupuestales efectuadas.</t>
  </si>
  <si>
    <t>SOLICITUDES</t>
  </si>
  <si>
    <t>SUMATORIA DE SOLICITUDES</t>
  </si>
  <si>
    <t>Presupuesto ejercido respecto al modificado.</t>
  </si>
  <si>
    <t>PRESUPUESTO</t>
  </si>
  <si>
    <t>PORCENTAJE DE PRESUPUESTO EJERCUIDO SOBRE MODIFICADO</t>
  </si>
  <si>
    <t>G1131.0301</t>
  </si>
  <si>
    <t>Expediente técnico del Plan de trabajo anual alineado a los programas sectoriales de educación federal y  estatal.</t>
  </si>
  <si>
    <t>EXPEDIENTE</t>
  </si>
  <si>
    <t>SUMATORIA DE EXPEDIENTES</t>
  </si>
  <si>
    <t>Estrategias implementadas para la mejora institucional.</t>
  </si>
  <si>
    <t>ESTRATEGIAS</t>
  </si>
  <si>
    <t>SUMATORIA DE ESTRATAEGIAS</t>
  </si>
  <si>
    <t>Programas, procesos y proyectos con mejoras comprobables derivado de recomendaciones hechas a partir de diagnósticos, evaluaciones, estadísticas o seguimiento generados.</t>
  </si>
  <si>
    <t>PROGRAMAS</t>
  </si>
  <si>
    <t>SUMATORIA DE PROCESOS</t>
  </si>
  <si>
    <t>G2059</t>
  </si>
  <si>
    <t>Porcentaje de avances en metas y entregables capturados en tiempo y forma en el sistema de evaluación al desempeño –SED.</t>
  </si>
  <si>
    <t>PORCENTAJE DE AVANCE DE METAS</t>
  </si>
  <si>
    <t>Reporte sobre las principales estrategias implementadas en el instituto para el cumplimiento de metas.</t>
  </si>
  <si>
    <t>REPORTES</t>
  </si>
  <si>
    <t>SUMATORIA DE REPORTES</t>
  </si>
  <si>
    <t xml:space="preserve">Porcentaje de avance global de los indicadores que son responsabilidad de la institución. </t>
  </si>
  <si>
    <t>PORCENTAJE DE AVANCE EN INDICADORES</t>
  </si>
  <si>
    <t>P0728</t>
  </si>
  <si>
    <t>Expedientes técnicos de especialidades ofertadas.</t>
  </si>
  <si>
    <t>c1. Servicios de vinculación con el entorno fortalecidos (servicio social, estadías, seguimiento a egresados) (ii.2.4).</t>
  </si>
  <si>
    <t>ESTRATÉGICO</t>
  </si>
  <si>
    <t>Expedientes administrativos de especialidades ante el Tecnológico Nacional de México.</t>
  </si>
  <si>
    <t>Expedientes del seguimiento de la planeación e instrumentación didáctica de las especialidades.</t>
  </si>
  <si>
    <t>P0729</t>
  </si>
  <si>
    <t>Expediente de la planeación e instrumentación didáctica del curso por materia ofertada en los cinco programas de licenciatura ofertados.</t>
  </si>
  <si>
    <t>C1. Servicios educativos ofertados.</t>
  </si>
  <si>
    <t>Expediente de los reportes emitidos por los docentes con respecto al desarrollo de las materias.</t>
  </si>
  <si>
    <t>Diagnóstico inicial del curso.</t>
  </si>
  <si>
    <t>DIAGNÓSTICO</t>
  </si>
  <si>
    <t>SUMATORIA DE DIAGNÓSTICO</t>
  </si>
  <si>
    <t>Porcentaje de alumnos atendidos.</t>
  </si>
  <si>
    <t>PORCENTAJE DE ALUMNOS ATENDIDOS</t>
  </si>
  <si>
    <t>P0730</t>
  </si>
  <si>
    <t>Expediente técnico de atención a los estudiantes (académicos, riesgo de reprobación, deserción y reprobación) ejecutados.</t>
  </si>
  <si>
    <t> c4. Apoyo académico y/o psicosocial a alumnos en riesgo de deserción o reprobación otorgados (ii.1.6).</t>
  </si>
  <si>
    <t>Informe de evaluación de los programas de atención a estudiantes.</t>
  </si>
  <si>
    <t>INFORME</t>
  </si>
  <si>
    <t>SUMATORIA DE INFORMES</t>
  </si>
  <si>
    <t>Expediente de actividades de formación integral.</t>
  </si>
  <si>
    <t>Porcentaje de alumnos en riesgo de deserción y reprobación atendidos con el apoyo académico y/o psicosocial.</t>
  </si>
  <si>
    <t>PORCENTAJE DE ALUMNOS EN RIESGO DE DESERCIÓN Y REPROBACIÓN</t>
  </si>
  <si>
    <t>P0731.0401</t>
  </si>
  <si>
    <t>Diagnóstico de necesidades de capacitación para académicos y directivos en temas para su fortalecimiento.</t>
  </si>
  <si>
    <t>C3. Los cuerpos académicos y directivos de las instituciones públicas de educación media superior y superior son capacitados, actualizados y profesionalizados.</t>
  </si>
  <si>
    <t>Expediente de cursos de capacitación impartidos.</t>
  </si>
  <si>
    <t>Expediente de seguimiento al desempeño del personal capacitado.</t>
  </si>
  <si>
    <t>Porcentaje de directivos capacitados.</t>
  </si>
  <si>
    <t>PORCENTAJE DE DIRECTIVOS</t>
  </si>
  <si>
    <t>P2747.0201</t>
  </si>
  <si>
    <t>Porcentaje de docentes y directivos fortalecidos con alguna acción formativa o laboral.</t>
  </si>
  <si>
    <t>PORCENTAJE DE DOCENTES Y DIRECTIVOS</t>
  </si>
  <si>
    <t>P0732</t>
  </si>
  <si>
    <t>Diagnóstico para la certificación de competencias ocupacionales.</t>
  </si>
  <si>
    <t>C3. Programas de formación dual escuela-empresa y certificación de competencias laborales ofertados (ii.2.6).</t>
  </si>
  <si>
    <t>Cursos de capacitación para certificar competencias ocupacionales.</t>
  </si>
  <si>
    <t>CURSOS</t>
  </si>
  <si>
    <t>SUMATORIA DE CURSOS</t>
  </si>
  <si>
    <t>Expediente de los certificados y/o constancias de las competencias ocupacionales.</t>
  </si>
  <si>
    <t>Porcentaje de alumnos con formación y/o certificados en competencias laborales.</t>
  </si>
  <si>
    <t>PORCENTAJE DE ALUMNOS CERTIFICADOS</t>
  </si>
  <si>
    <t>Porcentaje de programas o carreras implementados bajo un esquema de formación dual.</t>
  </si>
  <si>
    <t>PORCENTAJE DE PROGRAMAS O CARRERAS</t>
  </si>
  <si>
    <t>P0733</t>
  </si>
  <si>
    <t>Programas de actividades, cursos y eventos de fortalecimiento a la formación integral de los estudiantes de educación superior, el cual incluye eventos: artísticos, cívicos, culturales y deportivos. Son 60 horas semestrales por actividad, las cuales debe cumplir el estudiante para su acreditación.</t>
  </si>
  <si>
    <t>C4. Cursos, actividades y talleres para el desarrollo complementario de los alumnos impartidos.</t>
  </si>
  <si>
    <t>PROGRAMA</t>
  </si>
  <si>
    <t>Actividades, cursos o eventos de fortalecimiento a la formación integral de los estudiantes de educación superior, eventos: artístico, cívicos, culturales y deportivos.</t>
  </si>
  <si>
    <t>ACTIVIDADES</t>
  </si>
  <si>
    <t>SUMATORIA DE ACTIVIDADES</t>
  </si>
  <si>
    <t>Expediente de participación en actividades, cursos o eventos de fortalecimiento l a la formación integral de los estudiantes de educación superior, eventos: artísticos, cívicos, culturales y deportivos.</t>
  </si>
  <si>
    <t>Porcentaje de estudiantes participando en cursos, actividades y talleres complementarios para el desarrollo integral.</t>
  </si>
  <si>
    <t>PORCENTAJE DE ESTUDIANTES PARTICIPANDO</t>
  </si>
  <si>
    <t>P0734</t>
  </si>
  <si>
    <t>Expediente técnico de informe de auditoría ISO 9001:2008.</t>
  </si>
  <si>
    <t> C2. Programas, procesos y/o planteles de instituciones de educación media superior y superior, certificados.</t>
  </si>
  <si>
    <t>Expediente técnico de informe de auditoría ISO 14001 2004.</t>
  </si>
  <si>
    <t>Expediente técnico de informe de auditoría para equidad de género.</t>
  </si>
  <si>
    <t>Expediente técnico de acreditación de carrera ante los comités interinstitucionales para la evaluación de la educación superior.</t>
  </si>
  <si>
    <t>Porcentaje de procesos educativos certificados y / o programas educativos acreditados.</t>
  </si>
  <si>
    <t>PORCENTAJE DE PROCESOS EDUCATIVOS CERTIFICADOS Y/O PROGRAMAS ACREDITADOS</t>
  </si>
  <si>
    <t>P0735</t>
  </si>
  <si>
    <t>Expediente técnico de auditoría</t>
  </si>
  <si>
    <t>Expediente técnico con acta de reunión de revisión por dirección del Comité de Calidad</t>
  </si>
  <si>
    <t>Expediente técnico con acta de reunión de revisión por la Dirección General de Institutos Tecnológicos Descentralizados.</t>
  </si>
  <si>
    <t>Expediente de certificación en la Norma de Igualdad laboral y No Discriminación NMX-R-025-SCFI-2015</t>
  </si>
  <si>
    <t>P0736</t>
  </si>
  <si>
    <t>Expediente del sistema de información en operación para difundir el fondeo de proyectos de negocios.</t>
  </si>
  <si>
    <t>C2. Programa de aprendizaje para el liderazgo y emprendedurismo ofertado (ii.2.5</t>
  </si>
  <si>
    <t>Expediente de proyectos de negocios presentados en la feria de emprendedores.</t>
  </si>
  <si>
    <t>C2. Programa de aprendizaje para el liderazgo y emprendedurismo ofertado (ii.2.6</t>
  </si>
  <si>
    <t>Reporte de proyecto de negocios en proceso de incubación bajo una metodología reconocida por la Secretaría de Economía.</t>
  </si>
  <si>
    <t>C2. Programa de aprendizaje para el liderazgo y emprendedurismo ofertado (ii.2.7</t>
  </si>
  <si>
    <t>REPORTE</t>
  </si>
  <si>
    <t>Porcentaje de alumnos con proyectos en incubadora de empresas.</t>
  </si>
  <si>
    <t>C2. Programa de aprendizaje para el liderazgo y emprendedurismo ofertado (ii.2.8</t>
  </si>
  <si>
    <t>PORCENTAJE DE ALUMNOS CON PROYECTOS</t>
  </si>
  <si>
    <t>P0737</t>
  </si>
  <si>
    <t>Mantenimiento de la infraestructura realizado.</t>
  </si>
  <si>
    <t>C2. Infraestructura educativa consolidada (ii.1.2).</t>
  </si>
  <si>
    <t>MANTENIMIENTO</t>
  </si>
  <si>
    <t>SUMATORIA DE MANTENIMIENTO</t>
  </si>
  <si>
    <t>Requisiciones atendidas de mantenimiento.</t>
  </si>
  <si>
    <t>REQUISICIONES</t>
  </si>
  <si>
    <t>SUMATORIA DE REQUISICIONES ATENDIDAS</t>
  </si>
  <si>
    <t>Expediente técnico del diagnóstico de mantenimiento.</t>
  </si>
  <si>
    <t>Porcentaje de necesidades de infraestructura y equipamiento atendidas.</t>
  </si>
  <si>
    <t xml:space="preserve">PORCENTAJE DE NECESIDADES </t>
  </si>
  <si>
    <t>P0738</t>
  </si>
  <si>
    <t>Convocatorias de becas y apoyos en especie gestionadas y publicadas por el Instituto. Los programas pueden ser internos o externos (a nivel estatal o federal).</t>
  </si>
  <si>
    <t>C3. Becas y apoyos otorgados a estudiantes de educación media superior y superior (ii.2.4).</t>
  </si>
  <si>
    <t>CONVOCATORIAS</t>
  </si>
  <si>
    <t>SUMATORIA DE CONVOCATORIAS</t>
  </si>
  <si>
    <t>Estudios socioeconómicos efectuados a los aspirantes de educación superior a becas y apoyos en especie por convocatoria. Los estudios son individuales por cada aspirante a la beca o apoyo.</t>
  </si>
  <si>
    <t>ESTUDIOS</t>
  </si>
  <si>
    <t>SUMATORIAS DE ESTUDIOS SOCIOECONÓMICOS</t>
  </si>
  <si>
    <t>Porcentaje de becas y apoyos otorgados.</t>
  </si>
  <si>
    <t>PORCENTAJE DE BECAS</t>
  </si>
  <si>
    <t>P0739</t>
  </si>
  <si>
    <t>Convenios de colaboración para brindar servicios con los estudiantes y / o egresados.</t>
  </si>
  <si>
    <t> c1. Servicios de vinculación con el entorno fortalecidos (servicio social, estadías, seguimiento a egresados) (ii.2.4).</t>
  </si>
  <si>
    <t>CONVENIOS</t>
  </si>
  <si>
    <t>SUMATORIA DE CONVENIOS</t>
  </si>
  <si>
    <t>Expedientes técnicos de servicios (servicio social, residencias profesionales, visitas industriales y seguimiento de egresados) de vinculación con el entorno desarrollado.</t>
  </si>
  <si>
    <t>EXPEDIENTES</t>
  </si>
  <si>
    <t>Expediente técnico de servicios de formación integral (proyectos especiales) de los estudiantes con el entorno.</t>
  </si>
  <si>
    <t>Porcentaje de alumnos atendidos con acciones de fortalecimiento</t>
  </si>
  <si>
    <t>P0741</t>
  </si>
  <si>
    <t>Expediente de la elaboración del modelo de negocios con base en la metodología del Tecnológico Nacional de México denominada “Talento emprendedor”.</t>
  </si>
  <si>
    <t>C2. Programa de aprendizaje para el liderazgo y emprendedurismo ofertado (ii.2.5).</t>
  </si>
  <si>
    <t>Expediente técnico de planes de negocios elaborados por estudiantes con base en la metodología del Tecnológico Nacional de México denominada “Talento Emprendedor”.</t>
  </si>
  <si>
    <t>Foro de presentación de los planes de negocios elaborados por los estudiantes con base en la metodología del Tecnológico Nacional de México denominada “Talento Emprendedor”.</t>
  </si>
  <si>
    <t>FORO</t>
  </si>
  <si>
    <t>FOROS REALIZADOS</t>
  </si>
  <si>
    <t>Porcentaje de alumnos atendidos con acciones para el fortalecimiento de competencias emprendedoras</t>
  </si>
  <si>
    <t>Q0289</t>
  </si>
  <si>
    <t>Equipamiento del laboratorio de electrónica y comunicaciones</t>
  </si>
  <si>
    <t>Equipamiento</t>
  </si>
  <si>
    <t>Sumatoria de equipamientos</t>
  </si>
  <si>
    <t>Equipamiento del laboratorio de manufactura</t>
  </si>
  <si>
    <t>Equipamiento del laboratorio de simulación de negocios</t>
  </si>
  <si>
    <t>Elaborar el Proyecto ejecutivo del Gimnasio Auditorio y obras complementarias en el Itess</t>
  </si>
  <si>
    <t>Sumatoria de proyectos ejecutivos</t>
  </si>
  <si>
    <t>Elaborar el Proyecto ejecutivo de la Segunda Unidad de laboratorios en el Itess.</t>
  </si>
  <si>
    <t>Elaborar el Proyecto ejecutivo de la Tercera Unidad Académico Departamental, planta de tratamiento y obras complementarias en el Itess</t>
  </si>
  <si>
    <t>Adquisición de equipo complementario de torno y fresadora</t>
  </si>
  <si>
    <t>Ampliación del servicio de voz y datos en las instalaciones del Itess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</si>
</sst>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rgb="FF222222"/>
      <name val="Arial Narrow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81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5" fillId="2" borderId="0" xfId="0" applyFont="1" applyFill="1"/>
    <xf numFmtId="0" fontId="6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7" fillId="2" borderId="1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/>
    <xf numFmtId="0" fontId="6" fillId="2" borderId="1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3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7" xfId="3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2" borderId="0" xfId="0" applyFont="1" applyFill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horizontal="center" vertical="center"/>
    </xf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horizontal="center" vertical="center"/>
    </xf>
    <xf numFmtId="4" fontId="0" fillId="0" borderId="0" xfId="0" applyNumberFormat="1"/>
    <xf numFmtId="0" fontId="3" fillId="0" borderId="0" xfId="0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4" fontId="3" fillId="0" borderId="0" xfId="0" applyNumberFormat="1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9" fontId="12" fillId="0" borderId="0" xfId="2" applyFont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 applyBorder="1"/>
    <xf numFmtId="0" fontId="3" fillId="0" borderId="0" xfId="0" applyFont="1" applyFill="1" applyBorder="1"/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4" fontId="0" fillId="2" borderId="5" xfId="0" applyNumberForma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9" fontId="12" fillId="2" borderId="5" xfId="2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2" fontId="0" fillId="2" borderId="5" xfId="0" applyNumberFormat="1" applyFont="1" applyFill="1" applyBorder="1" applyAlignment="1" applyProtection="1">
      <alignment horizontal="center" vertical="center"/>
      <protection locked="0"/>
    </xf>
    <xf numFmtId="4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1"/>
  <sheetViews>
    <sheetView tabSelected="1" workbookViewId="0">
      <selection activeCell="C5" sqref="C5"/>
    </sheetView>
  </sheetViews>
  <sheetFormatPr baseColWidth="10" defaultRowHeight="14.4" x14ac:dyDescent="0.3"/>
  <cols>
    <col min="2" max="2" width="11.21875" bestFit="1" customWidth="1"/>
    <col min="3" max="3" width="16.44140625" bestFit="1" customWidth="1"/>
    <col min="4" max="4" width="11.21875" bestFit="1" customWidth="1"/>
    <col min="5" max="5" width="45.44140625" bestFit="1" customWidth="1"/>
    <col min="6" max="6" width="3" bestFit="1" customWidth="1"/>
    <col min="7" max="7" width="10.77734375" bestFit="1" customWidth="1"/>
    <col min="8" max="8" width="5" bestFit="1" customWidth="1"/>
    <col min="9" max="9" width="21" bestFit="1" customWidth="1"/>
    <col min="10" max="10" width="22.109375" bestFit="1" customWidth="1"/>
    <col min="11" max="11" width="11" bestFit="1" customWidth="1"/>
    <col min="12" max="12" width="14" bestFit="1" customWidth="1"/>
    <col min="13" max="13" width="17.88671875" bestFit="1" customWidth="1"/>
    <col min="14" max="14" width="13.6640625" bestFit="1" customWidth="1"/>
    <col min="16" max="16" width="9.5546875" bestFit="1" customWidth="1"/>
    <col min="17" max="17" width="8.5546875" bestFit="1" customWidth="1"/>
    <col min="18" max="18" width="8.21875" bestFit="1" customWidth="1"/>
    <col min="19" max="20" width="12" bestFit="1" customWidth="1"/>
    <col min="21" max="23" width="12.44140625" bestFit="1" customWidth="1"/>
    <col min="24" max="24" width="9.88671875" bestFit="1" customWidth="1"/>
    <col min="25" max="25" width="9.5546875" bestFit="1" customWidth="1"/>
  </cols>
  <sheetData>
    <row r="1" spans="1:31" s="3" customFormat="1" ht="11.4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1" s="3" customFormat="1" ht="11.4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1" s="3" customFormat="1" ht="12" x14ac:dyDescent="0.25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AC3" s="4"/>
    </row>
    <row r="4" spans="1:31" s="1" customFormat="1" ht="11.4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1" s="1" customFormat="1" ht="12" x14ac:dyDescent="0.25">
      <c r="D5" s="6" t="s">
        <v>2</v>
      </c>
      <c r="E5" s="7" t="s">
        <v>3</v>
      </c>
      <c r="F5" s="8"/>
      <c r="G5" s="9"/>
      <c r="H5" s="10"/>
      <c r="I5" s="10"/>
      <c r="J5" s="10"/>
      <c r="K5" s="10"/>
      <c r="L5" s="7"/>
      <c r="M5" s="7"/>
      <c r="N5" s="11"/>
      <c r="O5" s="5"/>
    </row>
    <row r="6" spans="1:31" s="1" customFormat="1" ht="11.4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31" s="3" customFormat="1" ht="11.4" x14ac:dyDescent="0.2">
      <c r="A7" s="1"/>
      <c r="B7" s="12" t="s">
        <v>4</v>
      </c>
      <c r="C7" s="13"/>
      <c r="D7" s="14" t="s">
        <v>5</v>
      </c>
      <c r="E7" s="15"/>
      <c r="F7" s="15"/>
      <c r="G7" s="15"/>
      <c r="H7" s="16"/>
      <c r="I7" s="17" t="s">
        <v>6</v>
      </c>
      <c r="J7" s="17"/>
      <c r="K7" s="17"/>
      <c r="L7" s="17"/>
      <c r="M7" s="17"/>
      <c r="N7" s="17"/>
      <c r="O7" s="17"/>
      <c r="P7" s="17" t="s">
        <v>7</v>
      </c>
      <c r="Q7" s="17"/>
      <c r="R7" s="17"/>
      <c r="S7" s="17"/>
      <c r="T7" s="17"/>
      <c r="U7" s="17" t="s">
        <v>8</v>
      </c>
      <c r="V7" s="17"/>
      <c r="W7" s="17"/>
      <c r="X7" s="17"/>
      <c r="Y7" s="17"/>
    </row>
    <row r="8" spans="1:31" s="3" customFormat="1" ht="11.4" x14ac:dyDescent="0.2">
      <c r="A8" s="1"/>
      <c r="B8" s="18" t="s">
        <v>9</v>
      </c>
      <c r="C8" s="18" t="s">
        <v>10</v>
      </c>
      <c r="D8" s="19" t="s">
        <v>11</v>
      </c>
      <c r="E8" s="19" t="s">
        <v>12</v>
      </c>
      <c r="F8" s="19" t="s">
        <v>13</v>
      </c>
      <c r="G8" s="19" t="s">
        <v>14</v>
      </c>
      <c r="H8" s="19" t="s">
        <v>15</v>
      </c>
      <c r="I8" s="20" t="s">
        <v>16</v>
      </c>
      <c r="J8" s="20" t="s">
        <v>17</v>
      </c>
      <c r="K8" s="20" t="s">
        <v>18</v>
      </c>
      <c r="L8" s="20" t="s">
        <v>19</v>
      </c>
      <c r="M8" s="20" t="s">
        <v>20</v>
      </c>
      <c r="N8" s="20" t="s">
        <v>21</v>
      </c>
      <c r="O8" s="20" t="s">
        <v>22</v>
      </c>
      <c r="P8" s="20" t="s">
        <v>23</v>
      </c>
      <c r="Q8" s="20" t="s">
        <v>24</v>
      </c>
      <c r="R8" s="20" t="s">
        <v>25</v>
      </c>
      <c r="S8" s="21" t="s">
        <v>26</v>
      </c>
      <c r="T8" s="22"/>
      <c r="U8" s="20" t="s">
        <v>27</v>
      </c>
      <c r="V8" s="20" t="s">
        <v>28</v>
      </c>
      <c r="W8" s="20" t="s">
        <v>29</v>
      </c>
      <c r="X8" s="21" t="s">
        <v>30</v>
      </c>
      <c r="Y8" s="22"/>
    </row>
    <row r="9" spans="1:31" s="3" customFormat="1" ht="11.4" x14ac:dyDescent="0.2">
      <c r="A9" s="1"/>
      <c r="B9" s="23"/>
      <c r="C9" s="23"/>
      <c r="D9" s="24"/>
      <c r="E9" s="24"/>
      <c r="F9" s="24"/>
      <c r="G9" s="24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6" t="s">
        <v>31</v>
      </c>
      <c r="T9" s="26" t="s">
        <v>32</v>
      </c>
      <c r="U9" s="25"/>
      <c r="V9" s="25"/>
      <c r="W9" s="25"/>
      <c r="X9" s="26" t="s">
        <v>33</v>
      </c>
      <c r="Y9" s="26" t="s">
        <v>34</v>
      </c>
    </row>
    <row r="10" spans="1:31" s="3" customFormat="1" ht="72" x14ac:dyDescent="0.3">
      <c r="A10" s="27"/>
      <c r="B10" s="55" t="s">
        <v>35</v>
      </c>
      <c r="C10" s="55" t="s">
        <v>36</v>
      </c>
      <c r="D10" s="56" t="s">
        <v>37</v>
      </c>
      <c r="E10" s="56" t="s">
        <v>38</v>
      </c>
      <c r="F10" s="56" t="s">
        <v>39</v>
      </c>
      <c r="G10" s="57" t="s">
        <v>40</v>
      </c>
      <c r="H10" s="57">
        <v>3044</v>
      </c>
      <c r="I10" s="58" t="s">
        <v>41</v>
      </c>
      <c r="J10" s="55" t="s">
        <v>42</v>
      </c>
      <c r="K10" s="55" t="s">
        <v>43</v>
      </c>
      <c r="L10" s="55" t="s">
        <v>44</v>
      </c>
      <c r="M10" s="55" t="s">
        <v>45</v>
      </c>
      <c r="N10" s="55" t="s">
        <v>46</v>
      </c>
      <c r="O10" s="55" t="s">
        <v>47</v>
      </c>
      <c r="P10" s="57">
        <v>90</v>
      </c>
      <c r="Q10" s="57">
        <v>90</v>
      </c>
      <c r="R10" s="57">
        <v>88.89</v>
      </c>
      <c r="S10" s="57">
        <f>R10/P10</f>
        <v>0.98766666666666669</v>
      </c>
      <c r="T10" s="57">
        <f>R10/Q10</f>
        <v>0.98766666666666669</v>
      </c>
      <c r="U10" s="59">
        <v>605632.38</v>
      </c>
      <c r="V10" s="60">
        <v>1272517.83</v>
      </c>
      <c r="W10" s="60">
        <v>323585.95</v>
      </c>
      <c r="X10" s="61">
        <f>W10/U10</f>
        <v>0.53429433545148297</v>
      </c>
      <c r="Y10" s="61">
        <f>W10/V10</f>
        <v>0.25428794974134072</v>
      </c>
      <c r="Z10" s="29"/>
      <c r="AA10" s="30"/>
      <c r="AB10" s="31"/>
      <c r="AD10" s="4"/>
    </row>
    <row r="11" spans="1:31" s="3" customFormat="1" ht="57.6" x14ac:dyDescent="0.3">
      <c r="A11" s="27"/>
      <c r="B11" s="55" t="s">
        <v>35</v>
      </c>
      <c r="C11" s="55" t="s">
        <v>36</v>
      </c>
      <c r="D11" s="56" t="s">
        <v>37</v>
      </c>
      <c r="E11" s="56" t="s">
        <v>38</v>
      </c>
      <c r="F11" s="56" t="s">
        <v>39</v>
      </c>
      <c r="G11" s="57" t="s">
        <v>40</v>
      </c>
      <c r="H11" s="57">
        <v>3044</v>
      </c>
      <c r="I11" s="58" t="s">
        <v>48</v>
      </c>
      <c r="J11" s="55" t="s">
        <v>42</v>
      </c>
      <c r="K11" s="55" t="s">
        <v>43</v>
      </c>
      <c r="L11" s="55" t="s">
        <v>44</v>
      </c>
      <c r="M11" s="55" t="s">
        <v>45</v>
      </c>
      <c r="N11" s="55" t="s">
        <v>49</v>
      </c>
      <c r="O11" s="55" t="s">
        <v>50</v>
      </c>
      <c r="P11" s="57">
        <v>12</v>
      </c>
      <c r="Q11" s="57">
        <v>12</v>
      </c>
      <c r="R11" s="57">
        <v>6</v>
      </c>
      <c r="S11" s="57">
        <f t="shared" ref="S11:S74" si="0">R11/P11</f>
        <v>0.5</v>
      </c>
      <c r="T11" s="57">
        <f t="shared" ref="T11:T74" si="1">R11/Q11</f>
        <v>0.5</v>
      </c>
      <c r="U11" s="59">
        <v>605632.37</v>
      </c>
      <c r="V11" s="60">
        <v>1272517.8400000001</v>
      </c>
      <c r="W11" s="60">
        <v>323585.96000000002</v>
      </c>
      <c r="X11" s="61">
        <f t="shared" ref="X11:X74" si="2">W11/U11</f>
        <v>0.53429436078524006</v>
      </c>
      <c r="Y11" s="61">
        <f t="shared" ref="Y11:Y74" si="3">W11/V11</f>
        <v>0.25428795560147116</v>
      </c>
      <c r="Z11" s="32"/>
      <c r="AA11" s="33"/>
      <c r="AB11" s="31"/>
    </row>
    <row r="12" spans="1:31" s="3" customFormat="1" ht="115.2" x14ac:dyDescent="0.3">
      <c r="A12" s="27"/>
      <c r="B12" s="55" t="s">
        <v>35</v>
      </c>
      <c r="C12" s="55" t="s">
        <v>36</v>
      </c>
      <c r="D12" s="56" t="s">
        <v>37</v>
      </c>
      <c r="E12" s="56" t="s">
        <v>38</v>
      </c>
      <c r="F12" s="56" t="s">
        <v>39</v>
      </c>
      <c r="G12" s="57" t="s">
        <v>40</v>
      </c>
      <c r="H12" s="57">
        <v>3044</v>
      </c>
      <c r="I12" s="58" t="s">
        <v>51</v>
      </c>
      <c r="J12" s="55" t="s">
        <v>42</v>
      </c>
      <c r="K12" s="55" t="s">
        <v>43</v>
      </c>
      <c r="L12" s="55" t="s">
        <v>44</v>
      </c>
      <c r="M12" s="55" t="s">
        <v>45</v>
      </c>
      <c r="N12" s="55" t="s">
        <v>52</v>
      </c>
      <c r="O12" s="55" t="s">
        <v>53</v>
      </c>
      <c r="P12" s="57">
        <v>95</v>
      </c>
      <c r="Q12" s="57">
        <v>95</v>
      </c>
      <c r="R12" s="57">
        <v>37.69</v>
      </c>
      <c r="S12" s="57">
        <f t="shared" si="0"/>
        <v>0.39673684210526311</v>
      </c>
      <c r="T12" s="57">
        <f t="shared" si="1"/>
        <v>0.39673684210526311</v>
      </c>
      <c r="U12" s="59">
        <v>605632.37</v>
      </c>
      <c r="V12" s="60">
        <v>1272517.8400000001</v>
      </c>
      <c r="W12" s="60">
        <v>323585.96000000002</v>
      </c>
      <c r="X12" s="61">
        <f t="shared" si="2"/>
        <v>0.53429436078524006</v>
      </c>
      <c r="Y12" s="61">
        <f t="shared" si="3"/>
        <v>0.25428795560147116</v>
      </c>
      <c r="Z12" s="32"/>
      <c r="AB12" s="33"/>
      <c r="AC12" s="33"/>
      <c r="AD12" s="4"/>
      <c r="AE12" s="4"/>
    </row>
    <row r="13" spans="1:31" s="3" customFormat="1" ht="57.6" x14ac:dyDescent="0.3">
      <c r="A13" s="27"/>
      <c r="B13" s="55" t="s">
        <v>35</v>
      </c>
      <c r="C13" s="55" t="s">
        <v>36</v>
      </c>
      <c r="D13" s="56" t="s">
        <v>37</v>
      </c>
      <c r="E13" s="56" t="s">
        <v>38</v>
      </c>
      <c r="F13" s="56" t="s">
        <v>39</v>
      </c>
      <c r="G13" s="57" t="s">
        <v>54</v>
      </c>
      <c r="H13" s="57">
        <v>3044</v>
      </c>
      <c r="I13" s="58" t="s">
        <v>55</v>
      </c>
      <c r="J13" s="55" t="s">
        <v>42</v>
      </c>
      <c r="K13" s="55" t="s">
        <v>43</v>
      </c>
      <c r="L13" s="55" t="s">
        <v>44</v>
      </c>
      <c r="M13" s="55" t="s">
        <v>45</v>
      </c>
      <c r="N13" s="55" t="s">
        <v>56</v>
      </c>
      <c r="O13" s="55" t="s">
        <v>57</v>
      </c>
      <c r="P13" s="57">
        <v>1</v>
      </c>
      <c r="Q13" s="57">
        <v>1</v>
      </c>
      <c r="R13" s="57">
        <v>1</v>
      </c>
      <c r="S13" s="57">
        <f t="shared" si="0"/>
        <v>1</v>
      </c>
      <c r="T13" s="57">
        <f t="shared" si="1"/>
        <v>1</v>
      </c>
      <c r="U13" s="59">
        <v>619871.76</v>
      </c>
      <c r="V13" s="60">
        <v>1372183.66</v>
      </c>
      <c r="W13" s="60">
        <v>349925.5</v>
      </c>
      <c r="X13" s="61">
        <f t="shared" si="2"/>
        <v>0.56451273082677611</v>
      </c>
      <c r="Y13" s="61">
        <f t="shared" si="3"/>
        <v>0.25501360364544789</v>
      </c>
      <c r="Z13" s="29"/>
      <c r="AA13" s="4"/>
      <c r="AB13" s="33"/>
      <c r="AC13" s="33"/>
      <c r="AD13" s="4"/>
      <c r="AE13" s="4"/>
    </row>
    <row r="14" spans="1:31" s="3" customFormat="1" ht="57.6" x14ac:dyDescent="0.3">
      <c r="A14" s="27"/>
      <c r="B14" s="55" t="s">
        <v>35</v>
      </c>
      <c r="C14" s="55" t="s">
        <v>36</v>
      </c>
      <c r="D14" s="56" t="s">
        <v>37</v>
      </c>
      <c r="E14" s="56" t="s">
        <v>38</v>
      </c>
      <c r="F14" s="56" t="s">
        <v>39</v>
      </c>
      <c r="G14" s="57" t="s">
        <v>54</v>
      </c>
      <c r="H14" s="57">
        <v>3044</v>
      </c>
      <c r="I14" s="58" t="s">
        <v>58</v>
      </c>
      <c r="J14" s="55" t="s">
        <v>42</v>
      </c>
      <c r="K14" s="55" t="s">
        <v>43</v>
      </c>
      <c r="L14" s="55" t="s">
        <v>44</v>
      </c>
      <c r="M14" s="55" t="s">
        <v>45</v>
      </c>
      <c r="N14" s="55" t="s">
        <v>59</v>
      </c>
      <c r="O14" s="55" t="s">
        <v>60</v>
      </c>
      <c r="P14" s="57">
        <v>4</v>
      </c>
      <c r="Q14" s="57">
        <v>4</v>
      </c>
      <c r="R14" s="57">
        <v>2</v>
      </c>
      <c r="S14" s="57">
        <f t="shared" si="0"/>
        <v>0.5</v>
      </c>
      <c r="T14" s="57">
        <f t="shared" si="1"/>
        <v>0.5</v>
      </c>
      <c r="U14" s="59">
        <v>619871.76</v>
      </c>
      <c r="V14" s="60">
        <v>1372183.66</v>
      </c>
      <c r="W14" s="60">
        <v>349925.5</v>
      </c>
      <c r="X14" s="61">
        <f t="shared" si="2"/>
        <v>0.56451273082677611</v>
      </c>
      <c r="Y14" s="61">
        <f t="shared" si="3"/>
        <v>0.25501360364544789</v>
      </c>
      <c r="Z14" s="32"/>
      <c r="AB14" s="33"/>
      <c r="AC14" s="33"/>
      <c r="AD14" s="4"/>
      <c r="AE14" s="4"/>
    </row>
    <row r="15" spans="1:31" s="3" customFormat="1" ht="51" x14ac:dyDescent="0.3">
      <c r="A15" s="27"/>
      <c r="B15" s="55" t="s">
        <v>35</v>
      </c>
      <c r="C15" s="55" t="s">
        <v>36</v>
      </c>
      <c r="D15" s="56" t="s">
        <v>37</v>
      </c>
      <c r="E15" s="56" t="s">
        <v>38</v>
      </c>
      <c r="F15" s="56" t="s">
        <v>39</v>
      </c>
      <c r="G15" s="57" t="s">
        <v>54</v>
      </c>
      <c r="H15" s="57">
        <v>3044</v>
      </c>
      <c r="I15" s="58" t="s">
        <v>61</v>
      </c>
      <c r="J15" s="55" t="s">
        <v>42</v>
      </c>
      <c r="K15" s="55" t="s">
        <v>43</v>
      </c>
      <c r="L15" s="55" t="s">
        <v>44</v>
      </c>
      <c r="M15" s="55" t="s">
        <v>45</v>
      </c>
      <c r="N15" s="55" t="s">
        <v>62</v>
      </c>
      <c r="O15" s="55" t="s">
        <v>63</v>
      </c>
      <c r="P15" s="57">
        <v>4</v>
      </c>
      <c r="Q15" s="57">
        <v>4</v>
      </c>
      <c r="R15" s="57">
        <v>1</v>
      </c>
      <c r="S15" s="57">
        <f t="shared" si="0"/>
        <v>0.25</v>
      </c>
      <c r="T15" s="57">
        <f t="shared" si="1"/>
        <v>0.25</v>
      </c>
      <c r="U15" s="59">
        <v>619871.76</v>
      </c>
      <c r="V15" s="60">
        <v>1372183.67</v>
      </c>
      <c r="W15" s="60">
        <v>349925.5</v>
      </c>
      <c r="X15" s="61">
        <f t="shared" si="2"/>
        <v>0.56451273082677611</v>
      </c>
      <c r="Y15" s="61">
        <f t="shared" si="3"/>
        <v>0.25501360178699695</v>
      </c>
      <c r="Z15" s="32"/>
      <c r="AB15" s="33"/>
      <c r="AC15" s="33"/>
      <c r="AD15" s="4"/>
      <c r="AE15" s="4"/>
    </row>
    <row r="16" spans="1:31" s="3" customFormat="1" ht="57.6" x14ac:dyDescent="0.3">
      <c r="A16" s="27"/>
      <c r="B16" s="55" t="s">
        <v>35</v>
      </c>
      <c r="C16" s="55" t="s">
        <v>36</v>
      </c>
      <c r="D16" s="56" t="s">
        <v>37</v>
      </c>
      <c r="E16" s="56" t="s">
        <v>38</v>
      </c>
      <c r="F16" s="56" t="s">
        <v>39</v>
      </c>
      <c r="G16" s="57" t="s">
        <v>64</v>
      </c>
      <c r="H16" s="57">
        <v>3044</v>
      </c>
      <c r="I16" s="58" t="s">
        <v>65</v>
      </c>
      <c r="J16" s="55" t="s">
        <v>42</v>
      </c>
      <c r="K16" s="55" t="s">
        <v>43</v>
      </c>
      <c r="L16" s="55" t="s">
        <v>44</v>
      </c>
      <c r="M16" s="55" t="s">
        <v>45</v>
      </c>
      <c r="N16" s="55" t="s">
        <v>46</v>
      </c>
      <c r="O16" s="55" t="s">
        <v>66</v>
      </c>
      <c r="P16" s="57">
        <v>100</v>
      </c>
      <c r="Q16" s="57">
        <v>100</v>
      </c>
      <c r="R16" s="57">
        <v>49.99</v>
      </c>
      <c r="S16" s="57">
        <f t="shared" si="0"/>
        <v>0.49990000000000001</v>
      </c>
      <c r="T16" s="57">
        <f t="shared" si="1"/>
        <v>0.49990000000000001</v>
      </c>
      <c r="U16" s="59">
        <v>396545.36000000004</v>
      </c>
      <c r="V16" s="62">
        <v>1026012.03</v>
      </c>
      <c r="W16" s="62">
        <v>234930.12</v>
      </c>
      <c r="X16" s="61">
        <f t="shared" si="2"/>
        <v>0.59244198444283891</v>
      </c>
      <c r="Y16" s="61">
        <f t="shared" si="3"/>
        <v>0.22897404039209948</v>
      </c>
      <c r="Z16" s="32"/>
      <c r="AA16" s="30"/>
      <c r="AB16" s="31"/>
    </row>
    <row r="17" spans="1:31" s="3" customFormat="1" ht="43.2" x14ac:dyDescent="0.2">
      <c r="A17" s="27"/>
      <c r="B17" s="55" t="s">
        <v>35</v>
      </c>
      <c r="C17" s="55" t="s">
        <v>36</v>
      </c>
      <c r="D17" s="56" t="s">
        <v>37</v>
      </c>
      <c r="E17" s="56" t="s">
        <v>38</v>
      </c>
      <c r="F17" s="56" t="s">
        <v>39</v>
      </c>
      <c r="G17" s="57" t="s">
        <v>64</v>
      </c>
      <c r="H17" s="57">
        <v>3044</v>
      </c>
      <c r="I17" s="58" t="s">
        <v>67</v>
      </c>
      <c r="J17" s="55" t="s">
        <v>42</v>
      </c>
      <c r="K17" s="55" t="s">
        <v>43</v>
      </c>
      <c r="L17" s="55" t="s">
        <v>44</v>
      </c>
      <c r="M17" s="55" t="s">
        <v>45</v>
      </c>
      <c r="N17" s="55" t="s">
        <v>68</v>
      </c>
      <c r="O17" s="55" t="s">
        <v>69</v>
      </c>
      <c r="P17" s="57">
        <v>4</v>
      </c>
      <c r="Q17" s="57">
        <v>4</v>
      </c>
      <c r="R17" s="63">
        <v>1</v>
      </c>
      <c r="S17" s="57">
        <f t="shared" si="0"/>
        <v>0.25</v>
      </c>
      <c r="T17" s="57">
        <f t="shared" si="1"/>
        <v>0.25</v>
      </c>
      <c r="U17" s="59">
        <v>396545.36000000004</v>
      </c>
      <c r="V17" s="62">
        <v>1026012.03</v>
      </c>
      <c r="W17" s="62">
        <v>234930.13</v>
      </c>
      <c r="X17" s="61">
        <f t="shared" si="2"/>
        <v>0.59244200966063498</v>
      </c>
      <c r="Y17" s="61">
        <f t="shared" si="3"/>
        <v>0.22897405013857391</v>
      </c>
      <c r="Z17" s="32"/>
      <c r="AB17" s="31"/>
      <c r="AD17" s="4"/>
      <c r="AE17" s="4"/>
    </row>
    <row r="18" spans="1:31" s="3" customFormat="1" ht="72" x14ac:dyDescent="0.2">
      <c r="A18" s="27"/>
      <c r="B18" s="55" t="s">
        <v>35</v>
      </c>
      <c r="C18" s="55" t="s">
        <v>36</v>
      </c>
      <c r="D18" s="56" t="s">
        <v>37</v>
      </c>
      <c r="E18" s="56" t="s">
        <v>38</v>
      </c>
      <c r="F18" s="56" t="s">
        <v>39</v>
      </c>
      <c r="G18" s="57" t="s">
        <v>64</v>
      </c>
      <c r="H18" s="57">
        <v>3044</v>
      </c>
      <c r="I18" s="58" t="s">
        <v>70</v>
      </c>
      <c r="J18" s="55" t="s">
        <v>42</v>
      </c>
      <c r="K18" s="55" t="s">
        <v>43</v>
      </c>
      <c r="L18" s="55" t="s">
        <v>44</v>
      </c>
      <c r="M18" s="55" t="s">
        <v>45</v>
      </c>
      <c r="N18" s="55" t="s">
        <v>46</v>
      </c>
      <c r="O18" s="55" t="s">
        <v>71</v>
      </c>
      <c r="P18" s="57">
        <v>90</v>
      </c>
      <c r="Q18" s="57">
        <v>90</v>
      </c>
      <c r="R18" s="63">
        <v>53.3</v>
      </c>
      <c r="S18" s="57">
        <f t="shared" si="0"/>
        <v>0.59222222222222221</v>
      </c>
      <c r="T18" s="57">
        <f t="shared" si="1"/>
        <v>0.59222222222222221</v>
      </c>
      <c r="U18" s="59">
        <v>396545.36000000004</v>
      </c>
      <c r="V18" s="62">
        <v>1026012.04</v>
      </c>
      <c r="W18" s="62">
        <v>234930.13</v>
      </c>
      <c r="X18" s="61">
        <f t="shared" si="2"/>
        <v>0.59244200966063498</v>
      </c>
      <c r="Y18" s="61">
        <f t="shared" si="3"/>
        <v>0.22897404790688422</v>
      </c>
      <c r="Z18" s="34"/>
      <c r="AB18" s="31"/>
      <c r="AD18" s="4"/>
      <c r="AE18" s="4"/>
    </row>
    <row r="19" spans="1:31" s="3" customFormat="1" ht="86.4" x14ac:dyDescent="0.2">
      <c r="A19" s="27"/>
      <c r="B19" s="55" t="s">
        <v>35</v>
      </c>
      <c r="C19" s="55" t="s">
        <v>36</v>
      </c>
      <c r="D19" s="56" t="s">
        <v>37</v>
      </c>
      <c r="E19" s="56" t="s">
        <v>38</v>
      </c>
      <c r="F19" s="56" t="s">
        <v>39</v>
      </c>
      <c r="G19" s="57" t="s">
        <v>72</v>
      </c>
      <c r="H19" s="57">
        <v>3044</v>
      </c>
      <c r="I19" s="58" t="s">
        <v>73</v>
      </c>
      <c r="J19" s="55" t="s">
        <v>74</v>
      </c>
      <c r="K19" s="55" t="s">
        <v>75</v>
      </c>
      <c r="L19" s="55" t="s">
        <v>44</v>
      </c>
      <c r="M19" s="55" t="s">
        <v>45</v>
      </c>
      <c r="N19" s="55" t="s">
        <v>56</v>
      </c>
      <c r="O19" s="55" t="s">
        <v>57</v>
      </c>
      <c r="P19" s="57">
        <v>2</v>
      </c>
      <c r="Q19" s="57">
        <v>2</v>
      </c>
      <c r="R19" s="57">
        <v>2</v>
      </c>
      <c r="S19" s="57">
        <f t="shared" si="0"/>
        <v>1</v>
      </c>
      <c r="T19" s="57">
        <f t="shared" si="1"/>
        <v>1</v>
      </c>
      <c r="U19" s="59">
        <v>176494.94</v>
      </c>
      <c r="V19" s="60">
        <v>337161.3</v>
      </c>
      <c r="W19" s="64">
        <v>116491.71</v>
      </c>
      <c r="X19" s="61">
        <f t="shared" si="2"/>
        <v>0.66002861045194838</v>
      </c>
      <c r="Y19" s="61">
        <f t="shared" si="3"/>
        <v>0.34550735805087951</v>
      </c>
      <c r="Z19" s="35"/>
      <c r="AA19" s="31"/>
      <c r="AD19" s="4"/>
      <c r="AE19" s="4"/>
    </row>
    <row r="20" spans="1:31" s="3" customFormat="1" ht="86.4" x14ac:dyDescent="0.2">
      <c r="A20" s="27"/>
      <c r="B20" s="55" t="s">
        <v>35</v>
      </c>
      <c r="C20" s="55" t="s">
        <v>36</v>
      </c>
      <c r="D20" s="56" t="s">
        <v>37</v>
      </c>
      <c r="E20" s="56" t="s">
        <v>38</v>
      </c>
      <c r="F20" s="56" t="s">
        <v>39</v>
      </c>
      <c r="G20" s="57" t="s">
        <v>72</v>
      </c>
      <c r="H20" s="57">
        <v>3044</v>
      </c>
      <c r="I20" s="58" t="s">
        <v>76</v>
      </c>
      <c r="J20" s="55" t="s">
        <v>74</v>
      </c>
      <c r="K20" s="55" t="s">
        <v>75</v>
      </c>
      <c r="L20" s="55" t="s">
        <v>44</v>
      </c>
      <c r="M20" s="55" t="s">
        <v>45</v>
      </c>
      <c r="N20" s="55" t="s">
        <v>56</v>
      </c>
      <c r="O20" s="55" t="s">
        <v>57</v>
      </c>
      <c r="P20" s="57">
        <v>2</v>
      </c>
      <c r="Q20" s="57">
        <v>2</v>
      </c>
      <c r="R20" s="57">
        <v>2</v>
      </c>
      <c r="S20" s="57">
        <f t="shared" si="0"/>
        <v>1</v>
      </c>
      <c r="T20" s="57">
        <f t="shared" si="1"/>
        <v>1</v>
      </c>
      <c r="U20" s="59">
        <v>176494.93</v>
      </c>
      <c r="V20" s="60">
        <v>337161.31</v>
      </c>
      <c r="W20" s="64">
        <v>116491.71</v>
      </c>
      <c r="X20" s="61">
        <f t="shared" si="2"/>
        <v>0.66002864784841131</v>
      </c>
      <c r="Y20" s="61">
        <f t="shared" si="3"/>
        <v>0.3455073478033408</v>
      </c>
      <c r="Z20" s="35"/>
      <c r="AA20" s="31"/>
      <c r="AD20" s="4"/>
      <c r="AE20" s="4"/>
    </row>
    <row r="21" spans="1:31" s="3" customFormat="1" ht="86.4" x14ac:dyDescent="0.2">
      <c r="A21" s="27"/>
      <c r="B21" s="55" t="s">
        <v>35</v>
      </c>
      <c r="C21" s="55" t="s">
        <v>36</v>
      </c>
      <c r="D21" s="56" t="s">
        <v>37</v>
      </c>
      <c r="E21" s="56" t="s">
        <v>38</v>
      </c>
      <c r="F21" s="56" t="s">
        <v>39</v>
      </c>
      <c r="G21" s="57" t="s">
        <v>72</v>
      </c>
      <c r="H21" s="57">
        <v>3044</v>
      </c>
      <c r="I21" s="58" t="s">
        <v>77</v>
      </c>
      <c r="J21" s="55" t="s">
        <v>74</v>
      </c>
      <c r="K21" s="55" t="s">
        <v>75</v>
      </c>
      <c r="L21" s="55" t="s">
        <v>44</v>
      </c>
      <c r="M21" s="55" t="s">
        <v>45</v>
      </c>
      <c r="N21" s="55" t="s">
        <v>56</v>
      </c>
      <c r="O21" s="55" t="s">
        <v>57</v>
      </c>
      <c r="P21" s="57">
        <v>2</v>
      </c>
      <c r="Q21" s="57">
        <v>2</v>
      </c>
      <c r="R21" s="57">
        <v>1</v>
      </c>
      <c r="S21" s="57">
        <f t="shared" si="0"/>
        <v>0.5</v>
      </c>
      <c r="T21" s="57">
        <f t="shared" si="1"/>
        <v>0.5</v>
      </c>
      <c r="U21" s="59">
        <v>176494.93</v>
      </c>
      <c r="V21" s="60">
        <v>337161.31</v>
      </c>
      <c r="W21" s="64">
        <v>116491.71</v>
      </c>
      <c r="X21" s="61">
        <f t="shared" si="2"/>
        <v>0.66002864784841131</v>
      </c>
      <c r="Y21" s="61">
        <f t="shared" si="3"/>
        <v>0.3455073478033408</v>
      </c>
      <c r="Z21" s="35"/>
      <c r="AA21" s="31"/>
      <c r="AD21" s="4"/>
      <c r="AE21" s="4"/>
    </row>
    <row r="22" spans="1:31" s="3" customFormat="1" ht="57.6" x14ac:dyDescent="0.3">
      <c r="A22" s="27"/>
      <c r="B22" s="55" t="s">
        <v>35</v>
      </c>
      <c r="C22" s="55" t="s">
        <v>36</v>
      </c>
      <c r="D22" s="56" t="s">
        <v>37</v>
      </c>
      <c r="E22" s="56" t="s">
        <v>38</v>
      </c>
      <c r="F22" s="56" t="s">
        <v>39</v>
      </c>
      <c r="G22" s="57" t="s">
        <v>78</v>
      </c>
      <c r="H22" s="57">
        <v>3044</v>
      </c>
      <c r="I22" s="58" t="s">
        <v>79</v>
      </c>
      <c r="J22" s="55" t="s">
        <v>80</v>
      </c>
      <c r="K22" s="55" t="s">
        <v>75</v>
      </c>
      <c r="L22" s="55" t="s">
        <v>44</v>
      </c>
      <c r="M22" s="55" t="s">
        <v>45</v>
      </c>
      <c r="N22" s="55" t="s">
        <v>56</v>
      </c>
      <c r="O22" s="55" t="s">
        <v>57</v>
      </c>
      <c r="P22" s="57">
        <v>5</v>
      </c>
      <c r="Q22" s="57">
        <v>5</v>
      </c>
      <c r="R22" s="57">
        <v>2.5</v>
      </c>
      <c r="S22" s="57">
        <f t="shared" si="0"/>
        <v>0.5</v>
      </c>
      <c r="T22" s="57">
        <f t="shared" si="1"/>
        <v>0.5</v>
      </c>
      <c r="U22" s="59">
        <v>2272430.06</v>
      </c>
      <c r="V22" s="62">
        <v>4260290.33</v>
      </c>
      <c r="W22" s="62">
        <v>1747641.39</v>
      </c>
      <c r="X22" s="61">
        <f t="shared" si="2"/>
        <v>0.76906278470898237</v>
      </c>
      <c r="Y22" s="61">
        <f t="shared" si="3"/>
        <v>0.41021650043272989</v>
      </c>
      <c r="Z22" s="36"/>
      <c r="AA22" s="30"/>
      <c r="AB22" s="30"/>
    </row>
    <row r="23" spans="1:31" s="3" customFormat="1" ht="57.6" x14ac:dyDescent="0.3">
      <c r="A23" s="27"/>
      <c r="B23" s="55" t="s">
        <v>35</v>
      </c>
      <c r="C23" s="55" t="s">
        <v>36</v>
      </c>
      <c r="D23" s="56" t="s">
        <v>37</v>
      </c>
      <c r="E23" s="56" t="s">
        <v>38</v>
      </c>
      <c r="F23" s="56" t="s">
        <v>39</v>
      </c>
      <c r="G23" s="57" t="s">
        <v>78</v>
      </c>
      <c r="H23" s="57">
        <v>3044</v>
      </c>
      <c r="I23" s="58" t="s">
        <v>81</v>
      </c>
      <c r="J23" s="55" t="s">
        <v>80</v>
      </c>
      <c r="K23" s="55" t="s">
        <v>75</v>
      </c>
      <c r="L23" s="55" t="s">
        <v>44</v>
      </c>
      <c r="M23" s="55" t="s">
        <v>45</v>
      </c>
      <c r="N23" s="55" t="s">
        <v>56</v>
      </c>
      <c r="O23" s="55" t="s">
        <v>57</v>
      </c>
      <c r="P23" s="57">
        <v>5</v>
      </c>
      <c r="Q23" s="57">
        <v>5</v>
      </c>
      <c r="R23" s="57">
        <v>2.5</v>
      </c>
      <c r="S23" s="57">
        <f t="shared" si="0"/>
        <v>0.5</v>
      </c>
      <c r="T23" s="57">
        <f t="shared" si="1"/>
        <v>0.5</v>
      </c>
      <c r="U23" s="59">
        <v>2272430.06</v>
      </c>
      <c r="V23" s="62">
        <v>4260290.33</v>
      </c>
      <c r="W23" s="62">
        <v>1747641.39</v>
      </c>
      <c r="X23" s="61">
        <f t="shared" si="2"/>
        <v>0.76906278470898237</v>
      </c>
      <c r="Y23" s="61">
        <f t="shared" si="3"/>
        <v>0.41021650043272989</v>
      </c>
      <c r="Z23" s="36"/>
      <c r="AA23" s="33"/>
      <c r="AB23" s="30"/>
    </row>
    <row r="24" spans="1:31" s="3" customFormat="1" ht="57.6" x14ac:dyDescent="0.3">
      <c r="A24" s="27"/>
      <c r="B24" s="55" t="s">
        <v>35</v>
      </c>
      <c r="C24" s="55" t="s">
        <v>36</v>
      </c>
      <c r="D24" s="56" t="s">
        <v>37</v>
      </c>
      <c r="E24" s="56" t="s">
        <v>38</v>
      </c>
      <c r="F24" s="56" t="s">
        <v>39</v>
      </c>
      <c r="G24" s="57" t="s">
        <v>78</v>
      </c>
      <c r="H24" s="57">
        <v>3044</v>
      </c>
      <c r="I24" s="58" t="s">
        <v>82</v>
      </c>
      <c r="J24" s="55" t="s">
        <v>80</v>
      </c>
      <c r="K24" s="55" t="s">
        <v>75</v>
      </c>
      <c r="L24" s="55" t="s">
        <v>44</v>
      </c>
      <c r="M24" s="55" t="s">
        <v>45</v>
      </c>
      <c r="N24" s="55" t="s">
        <v>83</v>
      </c>
      <c r="O24" s="55" t="s">
        <v>84</v>
      </c>
      <c r="P24" s="57">
        <v>5</v>
      </c>
      <c r="Q24" s="57">
        <v>5</v>
      </c>
      <c r="R24" s="57">
        <v>2.5</v>
      </c>
      <c r="S24" s="57">
        <f t="shared" si="0"/>
        <v>0.5</v>
      </c>
      <c r="T24" s="57">
        <f t="shared" si="1"/>
        <v>0.5</v>
      </c>
      <c r="U24" s="59">
        <v>2272430.06</v>
      </c>
      <c r="V24" s="62">
        <v>4260290.34</v>
      </c>
      <c r="W24" s="62">
        <v>1747641.39</v>
      </c>
      <c r="X24" s="61">
        <f t="shared" si="2"/>
        <v>0.76906278470898237</v>
      </c>
      <c r="Y24" s="61">
        <f t="shared" si="3"/>
        <v>0.41021649946984601</v>
      </c>
      <c r="Z24" s="36"/>
      <c r="AA24" s="33"/>
      <c r="AB24" s="30"/>
    </row>
    <row r="25" spans="1:31" s="3" customFormat="1" ht="57.6" x14ac:dyDescent="0.3">
      <c r="A25" s="27"/>
      <c r="B25" s="55" t="s">
        <v>35</v>
      </c>
      <c r="C25" s="55" t="s">
        <v>36</v>
      </c>
      <c r="D25" s="56" t="s">
        <v>37</v>
      </c>
      <c r="E25" s="56" t="s">
        <v>38</v>
      </c>
      <c r="F25" s="56" t="s">
        <v>39</v>
      </c>
      <c r="G25" s="57" t="s">
        <v>78</v>
      </c>
      <c r="H25" s="57">
        <v>3044</v>
      </c>
      <c r="I25" s="58" t="s">
        <v>85</v>
      </c>
      <c r="J25" s="55" t="s">
        <v>80</v>
      </c>
      <c r="K25" s="55" t="s">
        <v>75</v>
      </c>
      <c r="L25" s="55" t="s">
        <v>44</v>
      </c>
      <c r="M25" s="55" t="s">
        <v>45</v>
      </c>
      <c r="N25" s="55" t="s">
        <v>46</v>
      </c>
      <c r="O25" s="55" t="s">
        <v>86</v>
      </c>
      <c r="P25" s="57">
        <v>100</v>
      </c>
      <c r="Q25" s="57">
        <v>100</v>
      </c>
      <c r="R25" s="57">
        <v>0.8</v>
      </c>
      <c r="S25" s="57">
        <f t="shared" si="0"/>
        <v>8.0000000000000002E-3</v>
      </c>
      <c r="T25" s="57">
        <f t="shared" si="1"/>
        <v>8.0000000000000002E-3</v>
      </c>
      <c r="U25" s="59">
        <v>2272430.0499999998</v>
      </c>
      <c r="V25" s="62">
        <v>4260290.34</v>
      </c>
      <c r="W25" s="62">
        <v>1747641.39</v>
      </c>
      <c r="X25" s="61">
        <f t="shared" si="2"/>
        <v>0.76906278809330131</v>
      </c>
      <c r="Y25" s="61">
        <f t="shared" si="3"/>
        <v>0.41021649946984601</v>
      </c>
      <c r="Z25" s="36"/>
      <c r="AB25" s="33"/>
      <c r="AC25" s="31"/>
      <c r="AD25" s="4"/>
      <c r="AE25" s="4"/>
    </row>
    <row r="26" spans="1:31" s="3" customFormat="1" ht="72" x14ac:dyDescent="0.3">
      <c r="A26" s="27"/>
      <c r="B26" s="55" t="s">
        <v>35</v>
      </c>
      <c r="C26" s="55" t="s">
        <v>36</v>
      </c>
      <c r="D26" s="56" t="s">
        <v>37</v>
      </c>
      <c r="E26" s="56" t="s">
        <v>38</v>
      </c>
      <c r="F26" s="56" t="s">
        <v>39</v>
      </c>
      <c r="G26" s="57" t="s">
        <v>87</v>
      </c>
      <c r="H26" s="57">
        <v>3044</v>
      </c>
      <c r="I26" s="58" t="s">
        <v>88</v>
      </c>
      <c r="J26" s="55" t="s">
        <v>89</v>
      </c>
      <c r="K26" s="55" t="s">
        <v>75</v>
      </c>
      <c r="L26" s="55" t="s">
        <v>44</v>
      </c>
      <c r="M26" s="55" t="s">
        <v>45</v>
      </c>
      <c r="N26" s="55" t="s">
        <v>56</v>
      </c>
      <c r="O26" s="55" t="s">
        <v>57</v>
      </c>
      <c r="P26" s="57">
        <v>0.5</v>
      </c>
      <c r="Q26" s="57">
        <v>0.5</v>
      </c>
      <c r="R26" s="57">
        <v>0.25</v>
      </c>
      <c r="S26" s="57">
        <f t="shared" si="0"/>
        <v>0.5</v>
      </c>
      <c r="T26" s="57">
        <f t="shared" si="1"/>
        <v>0.5</v>
      </c>
      <c r="U26" s="59">
        <v>90123.67</v>
      </c>
      <c r="V26" s="59">
        <v>172623.12</v>
      </c>
      <c r="W26" s="59">
        <v>33628.6</v>
      </c>
      <c r="X26" s="61">
        <f t="shared" si="2"/>
        <v>0.3731383775205781</v>
      </c>
      <c r="Y26" s="61">
        <f t="shared" si="3"/>
        <v>0.1948093627319446</v>
      </c>
      <c r="Z26" s="36"/>
      <c r="AA26" s="30"/>
      <c r="AB26" s="31"/>
    </row>
    <row r="27" spans="1:31" s="3" customFormat="1" ht="72" x14ac:dyDescent="0.2">
      <c r="A27" s="27"/>
      <c r="B27" s="55" t="s">
        <v>35</v>
      </c>
      <c r="C27" s="55" t="s">
        <v>36</v>
      </c>
      <c r="D27" s="56" t="s">
        <v>37</v>
      </c>
      <c r="E27" s="56" t="s">
        <v>38</v>
      </c>
      <c r="F27" s="56" t="s">
        <v>39</v>
      </c>
      <c r="G27" s="57" t="s">
        <v>87</v>
      </c>
      <c r="H27" s="57">
        <v>3044</v>
      </c>
      <c r="I27" s="58" t="s">
        <v>90</v>
      </c>
      <c r="J27" s="55" t="s">
        <v>89</v>
      </c>
      <c r="K27" s="55" t="s">
        <v>75</v>
      </c>
      <c r="L27" s="55" t="s">
        <v>44</v>
      </c>
      <c r="M27" s="55" t="s">
        <v>45</v>
      </c>
      <c r="N27" s="55" t="s">
        <v>91</v>
      </c>
      <c r="O27" s="55" t="s">
        <v>92</v>
      </c>
      <c r="P27" s="57">
        <v>0.5</v>
      </c>
      <c r="Q27" s="57">
        <v>0.5</v>
      </c>
      <c r="R27" s="57">
        <v>0.25</v>
      </c>
      <c r="S27" s="57">
        <f t="shared" si="0"/>
        <v>0.5</v>
      </c>
      <c r="T27" s="57">
        <f t="shared" si="1"/>
        <v>0.5</v>
      </c>
      <c r="U27" s="59">
        <v>90123.67</v>
      </c>
      <c r="V27" s="59">
        <v>172623.12</v>
      </c>
      <c r="W27" s="59">
        <v>33628.6</v>
      </c>
      <c r="X27" s="61">
        <f t="shared" si="2"/>
        <v>0.3731383775205781</v>
      </c>
      <c r="Y27" s="61">
        <f t="shared" si="3"/>
        <v>0.1948093627319446</v>
      </c>
      <c r="Z27" s="36"/>
      <c r="AB27" s="31"/>
      <c r="AD27" s="4"/>
      <c r="AE27" s="4"/>
    </row>
    <row r="28" spans="1:31" s="3" customFormat="1" ht="72" x14ac:dyDescent="0.2">
      <c r="A28" s="27"/>
      <c r="B28" s="55" t="s">
        <v>35</v>
      </c>
      <c r="C28" s="55" t="s">
        <v>36</v>
      </c>
      <c r="D28" s="56" t="s">
        <v>37</v>
      </c>
      <c r="E28" s="56" t="s">
        <v>38</v>
      </c>
      <c r="F28" s="56" t="s">
        <v>39</v>
      </c>
      <c r="G28" s="57" t="s">
        <v>87</v>
      </c>
      <c r="H28" s="57">
        <v>3044</v>
      </c>
      <c r="I28" s="58" t="s">
        <v>93</v>
      </c>
      <c r="J28" s="55" t="s">
        <v>89</v>
      </c>
      <c r="K28" s="55" t="s">
        <v>75</v>
      </c>
      <c r="L28" s="55" t="s">
        <v>44</v>
      </c>
      <c r="M28" s="55" t="s">
        <v>45</v>
      </c>
      <c r="N28" s="55" t="s">
        <v>56</v>
      </c>
      <c r="O28" s="55" t="s">
        <v>57</v>
      </c>
      <c r="P28" s="57">
        <v>0.5</v>
      </c>
      <c r="Q28" s="57">
        <v>0.5</v>
      </c>
      <c r="R28" s="57">
        <v>0.25</v>
      </c>
      <c r="S28" s="57">
        <f t="shared" si="0"/>
        <v>0.5</v>
      </c>
      <c r="T28" s="57">
        <f t="shared" si="1"/>
        <v>0.5</v>
      </c>
      <c r="U28" s="59">
        <v>90123.67</v>
      </c>
      <c r="V28" s="59">
        <v>172623.13</v>
      </c>
      <c r="W28" s="59">
        <v>33628.6</v>
      </c>
      <c r="X28" s="61">
        <f t="shared" si="2"/>
        <v>0.3731383775205781</v>
      </c>
      <c r="Y28" s="61">
        <f t="shared" si="3"/>
        <v>0.19480935144670355</v>
      </c>
      <c r="Z28" s="36"/>
      <c r="AB28" s="31"/>
      <c r="AD28" s="4"/>
      <c r="AE28" s="4"/>
    </row>
    <row r="29" spans="1:31" s="3" customFormat="1" ht="129.6" x14ac:dyDescent="0.2">
      <c r="A29" s="27"/>
      <c r="B29" s="55" t="s">
        <v>35</v>
      </c>
      <c r="C29" s="55" t="s">
        <v>36</v>
      </c>
      <c r="D29" s="56" t="s">
        <v>37</v>
      </c>
      <c r="E29" s="56" t="s">
        <v>38</v>
      </c>
      <c r="F29" s="56" t="s">
        <v>39</v>
      </c>
      <c r="G29" s="57" t="s">
        <v>87</v>
      </c>
      <c r="H29" s="57">
        <v>3044</v>
      </c>
      <c r="I29" s="58" t="s">
        <v>94</v>
      </c>
      <c r="J29" s="55" t="s">
        <v>89</v>
      </c>
      <c r="K29" s="55" t="s">
        <v>75</v>
      </c>
      <c r="L29" s="55" t="s">
        <v>44</v>
      </c>
      <c r="M29" s="55" t="s">
        <v>45</v>
      </c>
      <c r="N29" s="55" t="s">
        <v>46</v>
      </c>
      <c r="O29" s="55" t="s">
        <v>95</v>
      </c>
      <c r="P29" s="57">
        <v>76.92</v>
      </c>
      <c r="Q29" s="57">
        <v>76.92</v>
      </c>
      <c r="R29" s="57">
        <v>75.81</v>
      </c>
      <c r="S29" s="65">
        <f t="shared" si="0"/>
        <v>0.98556942277691106</v>
      </c>
      <c r="T29" s="65">
        <f t="shared" si="1"/>
        <v>0.98556942277691106</v>
      </c>
      <c r="U29" s="59">
        <v>90123.67</v>
      </c>
      <c r="V29" s="59">
        <v>172623.13</v>
      </c>
      <c r="W29" s="59">
        <v>33628.6</v>
      </c>
      <c r="X29" s="61">
        <f t="shared" si="2"/>
        <v>0.3731383775205781</v>
      </c>
      <c r="Y29" s="61">
        <f t="shared" si="3"/>
        <v>0.19480935144670355</v>
      </c>
      <c r="Z29" s="36"/>
      <c r="AB29" s="31"/>
      <c r="AD29" s="4"/>
      <c r="AE29" s="4"/>
    </row>
    <row r="30" spans="1:31" s="3" customFormat="1" ht="115.2" x14ac:dyDescent="0.2">
      <c r="A30" s="27"/>
      <c r="B30" s="55" t="s">
        <v>35</v>
      </c>
      <c r="C30" s="55" t="s">
        <v>36</v>
      </c>
      <c r="D30" s="56" t="s">
        <v>37</v>
      </c>
      <c r="E30" s="56" t="s">
        <v>38</v>
      </c>
      <c r="F30" s="56" t="s">
        <v>39</v>
      </c>
      <c r="G30" s="57" t="s">
        <v>96</v>
      </c>
      <c r="H30" s="57">
        <v>3044</v>
      </c>
      <c r="I30" s="58" t="s">
        <v>97</v>
      </c>
      <c r="J30" s="55" t="s">
        <v>98</v>
      </c>
      <c r="K30" s="55" t="s">
        <v>75</v>
      </c>
      <c r="L30" s="55" t="s">
        <v>44</v>
      </c>
      <c r="M30" s="55" t="s">
        <v>45</v>
      </c>
      <c r="N30" s="55" t="s">
        <v>56</v>
      </c>
      <c r="O30" s="55" t="s">
        <v>84</v>
      </c>
      <c r="P30" s="57">
        <v>1</v>
      </c>
      <c r="Q30" s="57">
        <v>1</v>
      </c>
      <c r="R30" s="57">
        <v>0</v>
      </c>
      <c r="S30" s="57">
        <f t="shared" si="0"/>
        <v>0</v>
      </c>
      <c r="T30" s="57">
        <f t="shared" si="1"/>
        <v>0</v>
      </c>
      <c r="U30" s="66">
        <v>35510.019999999997</v>
      </c>
      <c r="V30" s="59">
        <v>68288.5</v>
      </c>
      <c r="W30" s="59">
        <v>25842.47</v>
      </c>
      <c r="X30" s="61">
        <f t="shared" si="2"/>
        <v>0.72775149098761427</v>
      </c>
      <c r="Y30" s="61">
        <f t="shared" si="3"/>
        <v>0.3784307753135594</v>
      </c>
      <c r="Z30" s="36"/>
      <c r="AB30" s="31"/>
      <c r="AD30" s="4"/>
      <c r="AE30" s="4"/>
    </row>
    <row r="31" spans="1:31" s="3" customFormat="1" ht="115.2" x14ac:dyDescent="0.2">
      <c r="A31" s="27"/>
      <c r="B31" s="55" t="s">
        <v>35</v>
      </c>
      <c r="C31" s="55" t="s">
        <v>36</v>
      </c>
      <c r="D31" s="56" t="s">
        <v>37</v>
      </c>
      <c r="E31" s="56" t="s">
        <v>38</v>
      </c>
      <c r="F31" s="56" t="s">
        <v>39</v>
      </c>
      <c r="G31" s="57" t="s">
        <v>96</v>
      </c>
      <c r="H31" s="57">
        <v>3044</v>
      </c>
      <c r="I31" s="58" t="s">
        <v>99</v>
      </c>
      <c r="J31" s="55" t="s">
        <v>98</v>
      </c>
      <c r="K31" s="55" t="s">
        <v>75</v>
      </c>
      <c r="L31" s="55" t="s">
        <v>44</v>
      </c>
      <c r="M31" s="55" t="s">
        <v>45</v>
      </c>
      <c r="N31" s="55" t="s">
        <v>56</v>
      </c>
      <c r="O31" s="55" t="s">
        <v>57</v>
      </c>
      <c r="P31" s="58">
        <v>1</v>
      </c>
      <c r="Q31" s="58">
        <v>1</v>
      </c>
      <c r="R31" s="57">
        <v>0</v>
      </c>
      <c r="S31" s="57">
        <f t="shared" si="0"/>
        <v>0</v>
      </c>
      <c r="T31" s="57">
        <f t="shared" si="1"/>
        <v>0</v>
      </c>
      <c r="U31" s="66">
        <v>35510.019999999997</v>
      </c>
      <c r="V31" s="59">
        <v>68288.5</v>
      </c>
      <c r="W31" s="59">
        <v>25842.47</v>
      </c>
      <c r="X31" s="61">
        <f t="shared" si="2"/>
        <v>0.72775149098761427</v>
      </c>
      <c r="Y31" s="61">
        <f t="shared" si="3"/>
        <v>0.3784307753135594</v>
      </c>
      <c r="Z31" s="36"/>
      <c r="AB31" s="31"/>
      <c r="AD31" s="4"/>
      <c r="AE31" s="4"/>
    </row>
    <row r="32" spans="1:31" s="3" customFormat="1" ht="115.2" x14ac:dyDescent="0.2">
      <c r="A32" s="27"/>
      <c r="B32" s="55" t="s">
        <v>35</v>
      </c>
      <c r="C32" s="55" t="s">
        <v>36</v>
      </c>
      <c r="D32" s="56" t="s">
        <v>37</v>
      </c>
      <c r="E32" s="56" t="s">
        <v>38</v>
      </c>
      <c r="F32" s="56" t="s">
        <v>39</v>
      </c>
      <c r="G32" s="57" t="s">
        <v>96</v>
      </c>
      <c r="H32" s="57">
        <v>3044</v>
      </c>
      <c r="I32" s="58" t="s">
        <v>100</v>
      </c>
      <c r="J32" s="55" t="s">
        <v>98</v>
      </c>
      <c r="K32" s="55" t="s">
        <v>75</v>
      </c>
      <c r="L32" s="55" t="s">
        <v>44</v>
      </c>
      <c r="M32" s="55" t="s">
        <v>45</v>
      </c>
      <c r="N32" s="55" t="s">
        <v>56</v>
      </c>
      <c r="O32" s="55" t="s">
        <v>57</v>
      </c>
      <c r="P32" s="58">
        <v>1</v>
      </c>
      <c r="Q32" s="58">
        <v>1</v>
      </c>
      <c r="R32" s="57">
        <v>0</v>
      </c>
      <c r="S32" s="57">
        <f t="shared" si="0"/>
        <v>0</v>
      </c>
      <c r="T32" s="57">
        <f t="shared" si="1"/>
        <v>0</v>
      </c>
      <c r="U32" s="66">
        <v>35510.019999999997</v>
      </c>
      <c r="V32" s="59">
        <v>68288.5</v>
      </c>
      <c r="W32" s="59">
        <v>25842.47</v>
      </c>
      <c r="X32" s="61">
        <f t="shared" si="2"/>
        <v>0.72775149098761427</v>
      </c>
      <c r="Y32" s="61">
        <f t="shared" si="3"/>
        <v>0.3784307753135594</v>
      </c>
      <c r="Z32" s="36"/>
      <c r="AB32" s="31"/>
      <c r="AD32" s="4"/>
      <c r="AE32" s="4"/>
    </row>
    <row r="33" spans="1:31" s="3" customFormat="1" ht="115.2" x14ac:dyDescent="0.2">
      <c r="A33" s="27"/>
      <c r="B33" s="55" t="s">
        <v>35</v>
      </c>
      <c r="C33" s="55" t="s">
        <v>36</v>
      </c>
      <c r="D33" s="56" t="s">
        <v>37</v>
      </c>
      <c r="E33" s="56" t="s">
        <v>38</v>
      </c>
      <c r="F33" s="56" t="s">
        <v>39</v>
      </c>
      <c r="G33" s="57" t="s">
        <v>96</v>
      </c>
      <c r="H33" s="57">
        <v>3044</v>
      </c>
      <c r="I33" s="58" t="s">
        <v>101</v>
      </c>
      <c r="J33" s="55" t="s">
        <v>98</v>
      </c>
      <c r="K33" s="55" t="s">
        <v>75</v>
      </c>
      <c r="L33" s="55" t="s">
        <v>44</v>
      </c>
      <c r="M33" s="55" t="s">
        <v>45</v>
      </c>
      <c r="N33" s="55" t="s">
        <v>46</v>
      </c>
      <c r="O33" s="55" t="s">
        <v>102</v>
      </c>
      <c r="P33" s="57">
        <v>100</v>
      </c>
      <c r="Q33" s="57">
        <v>100</v>
      </c>
      <c r="R33" s="57">
        <v>18.75</v>
      </c>
      <c r="S33" s="57">
        <f t="shared" si="0"/>
        <v>0.1875</v>
      </c>
      <c r="T33" s="57">
        <f t="shared" si="1"/>
        <v>0.1875</v>
      </c>
      <c r="U33" s="66">
        <v>35510.019999999997</v>
      </c>
      <c r="V33" s="59">
        <v>68288.5</v>
      </c>
      <c r="W33" s="59">
        <v>25842.47</v>
      </c>
      <c r="X33" s="61">
        <f t="shared" si="2"/>
        <v>0.72775149098761427</v>
      </c>
      <c r="Y33" s="61">
        <f t="shared" si="3"/>
        <v>0.3784307753135594</v>
      </c>
      <c r="Z33" s="36"/>
      <c r="AB33" s="31"/>
      <c r="AD33" s="4"/>
      <c r="AE33" s="4"/>
    </row>
    <row r="34" spans="1:31" s="3" customFormat="1" ht="115.2" x14ac:dyDescent="0.2">
      <c r="A34" s="27"/>
      <c r="B34" s="55" t="s">
        <v>35</v>
      </c>
      <c r="C34" s="55" t="s">
        <v>36</v>
      </c>
      <c r="D34" s="56" t="s">
        <v>37</v>
      </c>
      <c r="E34" s="56" t="s">
        <v>38</v>
      </c>
      <c r="F34" s="56" t="s">
        <v>39</v>
      </c>
      <c r="G34" s="57" t="s">
        <v>103</v>
      </c>
      <c r="H34" s="57">
        <v>3044</v>
      </c>
      <c r="I34" s="58" t="s">
        <v>97</v>
      </c>
      <c r="J34" s="55" t="s">
        <v>98</v>
      </c>
      <c r="K34" s="55" t="s">
        <v>75</v>
      </c>
      <c r="L34" s="55" t="s">
        <v>44</v>
      </c>
      <c r="M34" s="55" t="s">
        <v>45</v>
      </c>
      <c r="N34" s="55" t="s">
        <v>83</v>
      </c>
      <c r="O34" s="55" t="s">
        <v>84</v>
      </c>
      <c r="P34" s="57">
        <v>1</v>
      </c>
      <c r="Q34" s="57">
        <v>1</v>
      </c>
      <c r="R34" s="57">
        <v>1</v>
      </c>
      <c r="S34" s="57">
        <f t="shared" si="0"/>
        <v>1</v>
      </c>
      <c r="T34" s="57">
        <f t="shared" si="1"/>
        <v>1</v>
      </c>
      <c r="U34" s="66">
        <v>81144.509999999995</v>
      </c>
      <c r="V34" s="67">
        <v>156179.74</v>
      </c>
      <c r="W34" s="67">
        <v>54018.28</v>
      </c>
      <c r="X34" s="61">
        <f t="shared" si="2"/>
        <v>0.66570467921982646</v>
      </c>
      <c r="Y34" s="61">
        <f t="shared" si="3"/>
        <v>0.3458725184201229</v>
      </c>
      <c r="Z34" s="37"/>
      <c r="AA34" s="31"/>
      <c r="AB34" s="31"/>
    </row>
    <row r="35" spans="1:31" s="3" customFormat="1" ht="115.2" x14ac:dyDescent="0.2">
      <c r="A35" s="27"/>
      <c r="B35" s="55" t="s">
        <v>35</v>
      </c>
      <c r="C35" s="55" t="s">
        <v>36</v>
      </c>
      <c r="D35" s="56" t="s">
        <v>37</v>
      </c>
      <c r="E35" s="56" t="s">
        <v>38</v>
      </c>
      <c r="F35" s="56" t="s">
        <v>39</v>
      </c>
      <c r="G35" s="57" t="s">
        <v>103</v>
      </c>
      <c r="H35" s="57">
        <v>3044</v>
      </c>
      <c r="I35" s="58" t="s">
        <v>99</v>
      </c>
      <c r="J35" s="55" t="s">
        <v>98</v>
      </c>
      <c r="K35" s="55" t="s">
        <v>75</v>
      </c>
      <c r="L35" s="55" t="s">
        <v>44</v>
      </c>
      <c r="M35" s="55" t="s">
        <v>45</v>
      </c>
      <c r="N35" s="55" t="s">
        <v>56</v>
      </c>
      <c r="O35" s="55" t="s">
        <v>57</v>
      </c>
      <c r="P35" s="57">
        <v>1</v>
      </c>
      <c r="Q35" s="57">
        <v>1</v>
      </c>
      <c r="R35" s="57">
        <v>0.4</v>
      </c>
      <c r="S35" s="57">
        <f t="shared" si="0"/>
        <v>0.4</v>
      </c>
      <c r="T35" s="57">
        <f t="shared" si="1"/>
        <v>0.4</v>
      </c>
      <c r="U35" s="66">
        <v>81144.509999999995</v>
      </c>
      <c r="V35" s="67">
        <v>156179.74</v>
      </c>
      <c r="W35" s="67">
        <v>54018.28</v>
      </c>
      <c r="X35" s="61">
        <f t="shared" si="2"/>
        <v>0.66570467921982646</v>
      </c>
      <c r="Y35" s="61">
        <f t="shared" si="3"/>
        <v>0.3458725184201229</v>
      </c>
      <c r="Z35" s="36"/>
      <c r="AA35" s="31"/>
      <c r="AB35" s="31"/>
    </row>
    <row r="36" spans="1:31" s="3" customFormat="1" ht="115.2" x14ac:dyDescent="0.2">
      <c r="A36" s="27"/>
      <c r="B36" s="55" t="s">
        <v>35</v>
      </c>
      <c r="C36" s="55" t="s">
        <v>36</v>
      </c>
      <c r="D36" s="56" t="s">
        <v>37</v>
      </c>
      <c r="E36" s="56" t="s">
        <v>38</v>
      </c>
      <c r="F36" s="56" t="s">
        <v>39</v>
      </c>
      <c r="G36" s="57" t="s">
        <v>103</v>
      </c>
      <c r="H36" s="57">
        <v>3044</v>
      </c>
      <c r="I36" s="58" t="s">
        <v>100</v>
      </c>
      <c r="J36" s="55" t="s">
        <v>98</v>
      </c>
      <c r="K36" s="55" t="s">
        <v>75</v>
      </c>
      <c r="L36" s="55" t="s">
        <v>44</v>
      </c>
      <c r="M36" s="55" t="s">
        <v>45</v>
      </c>
      <c r="N36" s="55" t="s">
        <v>56</v>
      </c>
      <c r="O36" s="55" t="s">
        <v>57</v>
      </c>
      <c r="P36" s="57">
        <v>1</v>
      </c>
      <c r="Q36" s="57">
        <v>1</v>
      </c>
      <c r="R36" s="57">
        <v>0</v>
      </c>
      <c r="S36" s="57">
        <f t="shared" si="0"/>
        <v>0</v>
      </c>
      <c r="T36" s="57">
        <f t="shared" si="1"/>
        <v>0</v>
      </c>
      <c r="U36" s="66">
        <v>81144.5</v>
      </c>
      <c r="V36" s="67">
        <v>156179.75</v>
      </c>
      <c r="W36" s="67">
        <v>54018.29</v>
      </c>
      <c r="X36" s="61">
        <f t="shared" si="2"/>
        <v>0.6657048844961766</v>
      </c>
      <c r="Y36" s="61">
        <f t="shared" si="3"/>
        <v>0.34587256030311231</v>
      </c>
      <c r="Z36" s="36"/>
      <c r="AA36" s="31"/>
      <c r="AB36" s="31"/>
    </row>
    <row r="37" spans="1:31" s="3" customFormat="1" ht="115.2" x14ac:dyDescent="0.2">
      <c r="A37" s="27"/>
      <c r="B37" s="55" t="s">
        <v>35</v>
      </c>
      <c r="C37" s="55" t="s">
        <v>36</v>
      </c>
      <c r="D37" s="56" t="s">
        <v>37</v>
      </c>
      <c r="E37" s="56" t="s">
        <v>38</v>
      </c>
      <c r="F37" s="56" t="s">
        <v>39</v>
      </c>
      <c r="G37" s="57" t="s">
        <v>103</v>
      </c>
      <c r="H37" s="57">
        <v>3044</v>
      </c>
      <c r="I37" s="58" t="s">
        <v>104</v>
      </c>
      <c r="J37" s="55" t="s">
        <v>98</v>
      </c>
      <c r="K37" s="55" t="s">
        <v>75</v>
      </c>
      <c r="L37" s="55" t="s">
        <v>44</v>
      </c>
      <c r="M37" s="55" t="s">
        <v>45</v>
      </c>
      <c r="N37" s="55" t="s">
        <v>46</v>
      </c>
      <c r="O37" s="55" t="s">
        <v>105</v>
      </c>
      <c r="P37" s="57">
        <v>93.33</v>
      </c>
      <c r="Q37" s="57">
        <v>93.33</v>
      </c>
      <c r="R37" s="57">
        <v>102.39</v>
      </c>
      <c r="S37" s="57">
        <f t="shared" si="0"/>
        <v>1.0970748955319833</v>
      </c>
      <c r="T37" s="57">
        <f t="shared" si="1"/>
        <v>1.0970748955319833</v>
      </c>
      <c r="U37" s="66">
        <v>81144.5</v>
      </c>
      <c r="V37" s="67">
        <v>156179.75</v>
      </c>
      <c r="W37" s="67">
        <v>54018.29</v>
      </c>
      <c r="X37" s="61">
        <f t="shared" si="2"/>
        <v>0.6657048844961766</v>
      </c>
      <c r="Y37" s="61">
        <f t="shared" si="3"/>
        <v>0.34587256030311231</v>
      </c>
      <c r="Z37" s="36"/>
      <c r="AB37" s="31"/>
      <c r="AD37" s="38"/>
      <c r="AE37" s="38"/>
    </row>
    <row r="38" spans="1:31" s="3" customFormat="1" ht="86.4" x14ac:dyDescent="0.2">
      <c r="A38" s="27"/>
      <c r="B38" s="55" t="s">
        <v>35</v>
      </c>
      <c r="C38" s="55" t="s">
        <v>36</v>
      </c>
      <c r="D38" s="56" t="s">
        <v>37</v>
      </c>
      <c r="E38" s="56" t="s">
        <v>38</v>
      </c>
      <c r="F38" s="56" t="s">
        <v>39</v>
      </c>
      <c r="G38" s="57" t="s">
        <v>106</v>
      </c>
      <c r="H38" s="57">
        <v>3044</v>
      </c>
      <c r="I38" s="58" t="s">
        <v>107</v>
      </c>
      <c r="J38" s="55" t="s">
        <v>108</v>
      </c>
      <c r="K38" s="55" t="s">
        <v>75</v>
      </c>
      <c r="L38" s="55" t="s">
        <v>44</v>
      </c>
      <c r="M38" s="55" t="s">
        <v>45</v>
      </c>
      <c r="N38" s="55" t="s">
        <v>83</v>
      </c>
      <c r="O38" s="55" t="s">
        <v>84</v>
      </c>
      <c r="P38" s="57">
        <v>1</v>
      </c>
      <c r="Q38" s="57">
        <v>1</v>
      </c>
      <c r="R38" s="57">
        <v>1</v>
      </c>
      <c r="S38" s="57">
        <f t="shared" si="0"/>
        <v>1</v>
      </c>
      <c r="T38" s="57">
        <f t="shared" si="1"/>
        <v>1</v>
      </c>
      <c r="U38" s="59">
        <v>129778.87</v>
      </c>
      <c r="V38" s="59">
        <v>336688.2</v>
      </c>
      <c r="W38" s="59">
        <v>84091.44</v>
      </c>
      <c r="X38" s="61">
        <f t="shared" si="2"/>
        <v>0.6479594097251733</v>
      </c>
      <c r="Y38" s="61">
        <f t="shared" si="3"/>
        <v>0.24976057966985477</v>
      </c>
      <c r="Z38" s="36"/>
      <c r="AB38" s="31"/>
      <c r="AD38" s="38"/>
      <c r="AE38" s="38"/>
    </row>
    <row r="39" spans="1:31" s="3" customFormat="1" ht="86.4" x14ac:dyDescent="0.2">
      <c r="A39" s="27"/>
      <c r="B39" s="55" t="s">
        <v>35</v>
      </c>
      <c r="C39" s="55" t="s">
        <v>36</v>
      </c>
      <c r="D39" s="56" t="s">
        <v>37</v>
      </c>
      <c r="E39" s="56" t="s">
        <v>38</v>
      </c>
      <c r="F39" s="56" t="s">
        <v>39</v>
      </c>
      <c r="G39" s="57" t="s">
        <v>106</v>
      </c>
      <c r="H39" s="57">
        <v>3044</v>
      </c>
      <c r="I39" s="58" t="s">
        <v>109</v>
      </c>
      <c r="J39" s="55" t="s">
        <v>108</v>
      </c>
      <c r="K39" s="55" t="s">
        <v>75</v>
      </c>
      <c r="L39" s="55" t="s">
        <v>44</v>
      </c>
      <c r="M39" s="55" t="s">
        <v>45</v>
      </c>
      <c r="N39" s="55" t="s">
        <v>110</v>
      </c>
      <c r="O39" s="55" t="s">
        <v>111</v>
      </c>
      <c r="P39" s="57">
        <v>1</v>
      </c>
      <c r="Q39" s="57">
        <v>1</v>
      </c>
      <c r="R39" s="57">
        <v>0</v>
      </c>
      <c r="S39" s="57">
        <f t="shared" si="0"/>
        <v>0</v>
      </c>
      <c r="T39" s="57">
        <f t="shared" si="1"/>
        <v>0</v>
      </c>
      <c r="U39" s="59">
        <v>129778.87</v>
      </c>
      <c r="V39" s="59">
        <v>336688.2</v>
      </c>
      <c r="W39" s="59">
        <v>84091.44</v>
      </c>
      <c r="X39" s="61">
        <f t="shared" si="2"/>
        <v>0.6479594097251733</v>
      </c>
      <c r="Y39" s="61">
        <f t="shared" si="3"/>
        <v>0.24976057966985477</v>
      </c>
      <c r="Z39" s="36"/>
      <c r="AB39" s="31"/>
      <c r="AD39" s="38"/>
      <c r="AE39" s="38"/>
    </row>
    <row r="40" spans="1:31" s="3" customFormat="1" ht="86.4" x14ac:dyDescent="0.2">
      <c r="A40" s="27"/>
      <c r="B40" s="55" t="s">
        <v>35</v>
      </c>
      <c r="C40" s="55" t="s">
        <v>36</v>
      </c>
      <c r="D40" s="56" t="s">
        <v>37</v>
      </c>
      <c r="E40" s="56" t="s">
        <v>38</v>
      </c>
      <c r="F40" s="56" t="s">
        <v>39</v>
      </c>
      <c r="G40" s="57" t="s">
        <v>106</v>
      </c>
      <c r="H40" s="57">
        <v>3044</v>
      </c>
      <c r="I40" s="58" t="s">
        <v>112</v>
      </c>
      <c r="J40" s="55" t="s">
        <v>108</v>
      </c>
      <c r="K40" s="55" t="s">
        <v>75</v>
      </c>
      <c r="L40" s="55" t="s">
        <v>44</v>
      </c>
      <c r="M40" s="55" t="s">
        <v>45</v>
      </c>
      <c r="N40" s="55" t="s">
        <v>56</v>
      </c>
      <c r="O40" s="55" t="s">
        <v>57</v>
      </c>
      <c r="P40" s="57">
        <v>1</v>
      </c>
      <c r="Q40" s="57">
        <v>1</v>
      </c>
      <c r="R40" s="57">
        <v>0</v>
      </c>
      <c r="S40" s="57">
        <f t="shared" si="0"/>
        <v>0</v>
      </c>
      <c r="T40" s="57">
        <f t="shared" si="1"/>
        <v>0</v>
      </c>
      <c r="U40" s="59">
        <v>129778.87</v>
      </c>
      <c r="V40" s="59">
        <v>336688.2</v>
      </c>
      <c r="W40" s="59">
        <v>84091.44</v>
      </c>
      <c r="X40" s="61">
        <f t="shared" si="2"/>
        <v>0.6479594097251733</v>
      </c>
      <c r="Y40" s="61">
        <f t="shared" si="3"/>
        <v>0.24976057966985477</v>
      </c>
      <c r="Z40" s="36"/>
      <c r="AB40" s="31"/>
      <c r="AD40" s="38"/>
      <c r="AE40" s="38"/>
    </row>
    <row r="41" spans="1:31" s="3" customFormat="1" ht="86.4" x14ac:dyDescent="0.3">
      <c r="A41" s="27"/>
      <c r="B41" s="55" t="s">
        <v>35</v>
      </c>
      <c r="C41" s="55" t="s">
        <v>36</v>
      </c>
      <c r="D41" s="56" t="s">
        <v>37</v>
      </c>
      <c r="E41" s="56" t="s">
        <v>38</v>
      </c>
      <c r="F41" s="56" t="s">
        <v>39</v>
      </c>
      <c r="G41" s="57" t="s">
        <v>106</v>
      </c>
      <c r="H41" s="57">
        <v>3044</v>
      </c>
      <c r="I41" s="58" t="s">
        <v>113</v>
      </c>
      <c r="J41" s="55" t="s">
        <v>108</v>
      </c>
      <c r="K41" s="55" t="s">
        <v>75</v>
      </c>
      <c r="L41" s="55" t="s">
        <v>44</v>
      </c>
      <c r="M41" s="55" t="s">
        <v>45</v>
      </c>
      <c r="N41" s="55" t="s">
        <v>46</v>
      </c>
      <c r="O41" s="55" t="s">
        <v>114</v>
      </c>
      <c r="P41" s="57">
        <v>100</v>
      </c>
      <c r="Q41" s="57">
        <v>100</v>
      </c>
      <c r="R41" s="57">
        <v>0</v>
      </c>
      <c r="S41" s="57">
        <f t="shared" si="0"/>
        <v>0</v>
      </c>
      <c r="T41" s="57">
        <f t="shared" si="1"/>
        <v>0</v>
      </c>
      <c r="U41" s="59">
        <v>129778.86</v>
      </c>
      <c r="V41" s="59">
        <v>336688.2</v>
      </c>
      <c r="W41" s="59">
        <v>84091.44</v>
      </c>
      <c r="X41" s="61">
        <f t="shared" si="2"/>
        <v>0.64795945965313617</v>
      </c>
      <c r="Y41" s="61">
        <f t="shared" si="3"/>
        <v>0.24976057966985477</v>
      </c>
      <c r="Z41" s="36"/>
      <c r="AA41" s="30"/>
      <c r="AB41" s="31"/>
    </row>
    <row r="42" spans="1:31" s="3" customFormat="1" ht="86.4" x14ac:dyDescent="0.2">
      <c r="A42" s="27"/>
      <c r="B42" s="55" t="s">
        <v>35</v>
      </c>
      <c r="C42" s="55" t="s">
        <v>36</v>
      </c>
      <c r="D42" s="56" t="s">
        <v>37</v>
      </c>
      <c r="E42" s="56" t="s">
        <v>38</v>
      </c>
      <c r="F42" s="56" t="s">
        <v>39</v>
      </c>
      <c r="G42" s="63" t="s">
        <v>106</v>
      </c>
      <c r="H42" s="57">
        <v>3044</v>
      </c>
      <c r="I42" s="58" t="s">
        <v>115</v>
      </c>
      <c r="J42" s="55" t="s">
        <v>108</v>
      </c>
      <c r="K42" s="55" t="s">
        <v>75</v>
      </c>
      <c r="L42" s="55" t="s">
        <v>44</v>
      </c>
      <c r="M42" s="55" t="s">
        <v>45</v>
      </c>
      <c r="N42" s="55" t="s">
        <v>46</v>
      </c>
      <c r="O42" s="55" t="s">
        <v>116</v>
      </c>
      <c r="P42" s="57">
        <v>100</v>
      </c>
      <c r="Q42" s="57">
        <v>100</v>
      </c>
      <c r="R42" s="57">
        <v>100</v>
      </c>
      <c r="S42" s="57">
        <f t="shared" si="0"/>
        <v>1</v>
      </c>
      <c r="T42" s="57">
        <f t="shared" si="1"/>
        <v>1</v>
      </c>
      <c r="U42" s="59">
        <v>129778.85</v>
      </c>
      <c r="V42" s="59">
        <v>336688.2</v>
      </c>
      <c r="W42" s="59">
        <v>84091.44</v>
      </c>
      <c r="X42" s="61">
        <f t="shared" si="2"/>
        <v>0.6479595095811066</v>
      </c>
      <c r="Y42" s="61">
        <f t="shared" si="3"/>
        <v>0.24976057966985477</v>
      </c>
      <c r="Z42" s="36"/>
      <c r="AB42" s="31"/>
    </row>
    <row r="43" spans="1:31" s="3" customFormat="1" ht="81.599999999999994" x14ac:dyDescent="0.3">
      <c r="A43" s="27"/>
      <c r="B43" s="55" t="s">
        <v>35</v>
      </c>
      <c r="C43" s="55" t="s">
        <v>36</v>
      </c>
      <c r="D43" s="56" t="s">
        <v>37</v>
      </c>
      <c r="E43" s="56" t="s">
        <v>38</v>
      </c>
      <c r="F43" s="56" t="s">
        <v>39</v>
      </c>
      <c r="G43" s="57" t="s">
        <v>117</v>
      </c>
      <c r="H43" s="57">
        <v>3044</v>
      </c>
      <c r="I43" s="58" t="s">
        <v>118</v>
      </c>
      <c r="J43" s="55" t="s">
        <v>119</v>
      </c>
      <c r="K43" s="55" t="s">
        <v>75</v>
      </c>
      <c r="L43" s="55" t="s">
        <v>44</v>
      </c>
      <c r="M43" s="55" t="s">
        <v>45</v>
      </c>
      <c r="N43" s="55" t="s">
        <v>120</v>
      </c>
      <c r="O43" s="55" t="s">
        <v>111</v>
      </c>
      <c r="P43" s="57">
        <v>1</v>
      </c>
      <c r="Q43" s="57">
        <v>1</v>
      </c>
      <c r="R43" s="57">
        <v>1</v>
      </c>
      <c r="S43" s="57">
        <f t="shared" si="0"/>
        <v>1</v>
      </c>
      <c r="T43" s="57">
        <f t="shared" si="1"/>
        <v>1</v>
      </c>
      <c r="U43" s="59">
        <v>39101.4</v>
      </c>
      <c r="V43" s="67">
        <v>73566</v>
      </c>
      <c r="W43" s="67">
        <v>21929.46</v>
      </c>
      <c r="X43" s="61">
        <f t="shared" si="2"/>
        <v>0.56083567340299834</v>
      </c>
      <c r="Y43" s="61">
        <f t="shared" si="3"/>
        <v>0.29809232525895113</v>
      </c>
      <c r="Z43" s="36"/>
      <c r="AA43" s="33"/>
      <c r="AB43" s="31"/>
    </row>
    <row r="44" spans="1:31" s="3" customFormat="1" ht="57.6" x14ac:dyDescent="0.2">
      <c r="A44" s="27"/>
      <c r="B44" s="55" t="s">
        <v>35</v>
      </c>
      <c r="C44" s="55" t="s">
        <v>36</v>
      </c>
      <c r="D44" s="56" t="s">
        <v>37</v>
      </c>
      <c r="E44" s="56" t="s">
        <v>38</v>
      </c>
      <c r="F44" s="56" t="s">
        <v>39</v>
      </c>
      <c r="G44" s="57" t="s">
        <v>117</v>
      </c>
      <c r="H44" s="57">
        <v>3044</v>
      </c>
      <c r="I44" s="58" t="s">
        <v>121</v>
      </c>
      <c r="J44" s="55" t="s">
        <v>119</v>
      </c>
      <c r="K44" s="55" t="s">
        <v>75</v>
      </c>
      <c r="L44" s="55" t="s">
        <v>44</v>
      </c>
      <c r="M44" s="55" t="s">
        <v>45</v>
      </c>
      <c r="N44" s="55" t="s">
        <v>122</v>
      </c>
      <c r="O44" s="55" t="s">
        <v>123</v>
      </c>
      <c r="P44" s="57">
        <v>10</v>
      </c>
      <c r="Q44" s="57">
        <v>10</v>
      </c>
      <c r="R44" s="57">
        <v>14</v>
      </c>
      <c r="S44" s="57">
        <f t="shared" si="0"/>
        <v>1.4</v>
      </c>
      <c r="T44" s="57">
        <f t="shared" si="1"/>
        <v>1.4</v>
      </c>
      <c r="U44" s="59">
        <v>39101.4</v>
      </c>
      <c r="V44" s="67">
        <v>73566</v>
      </c>
      <c r="W44" s="67">
        <v>21929.46</v>
      </c>
      <c r="X44" s="61">
        <f t="shared" si="2"/>
        <v>0.56083567340299834</v>
      </c>
      <c r="Y44" s="61">
        <f t="shared" si="3"/>
        <v>0.29809232525895113</v>
      </c>
      <c r="Z44" s="36"/>
      <c r="AA44" s="31"/>
      <c r="AB44" s="31"/>
    </row>
    <row r="45" spans="1:31" s="3" customFormat="1" ht="61.2" x14ac:dyDescent="0.2">
      <c r="A45" s="27"/>
      <c r="B45" s="55" t="s">
        <v>35</v>
      </c>
      <c r="C45" s="55" t="s">
        <v>36</v>
      </c>
      <c r="D45" s="56" t="s">
        <v>37</v>
      </c>
      <c r="E45" s="56" t="s">
        <v>38</v>
      </c>
      <c r="F45" s="56" t="s">
        <v>39</v>
      </c>
      <c r="G45" s="57" t="s">
        <v>117</v>
      </c>
      <c r="H45" s="57">
        <v>3044</v>
      </c>
      <c r="I45" s="58" t="s">
        <v>124</v>
      </c>
      <c r="J45" s="55" t="s">
        <v>119</v>
      </c>
      <c r="K45" s="55" t="s">
        <v>75</v>
      </c>
      <c r="L45" s="55" t="s">
        <v>44</v>
      </c>
      <c r="M45" s="55" t="s">
        <v>45</v>
      </c>
      <c r="N45" s="55" t="s">
        <v>56</v>
      </c>
      <c r="O45" s="55" t="s">
        <v>57</v>
      </c>
      <c r="P45" s="57">
        <v>1</v>
      </c>
      <c r="Q45" s="57">
        <v>1</v>
      </c>
      <c r="R45" s="57">
        <v>1</v>
      </c>
      <c r="S45" s="57">
        <f t="shared" si="0"/>
        <v>1</v>
      </c>
      <c r="T45" s="57">
        <f t="shared" si="1"/>
        <v>1</v>
      </c>
      <c r="U45" s="59">
        <v>39101.4</v>
      </c>
      <c r="V45" s="67">
        <v>73566</v>
      </c>
      <c r="W45" s="67">
        <v>21929.46</v>
      </c>
      <c r="X45" s="61">
        <f t="shared" si="2"/>
        <v>0.56083567340299834</v>
      </c>
      <c r="Y45" s="61">
        <f t="shared" si="3"/>
        <v>0.29809232525895113</v>
      </c>
      <c r="Z45" s="36"/>
      <c r="AA45" s="31"/>
      <c r="AB45" s="31"/>
    </row>
    <row r="46" spans="1:31" s="3" customFormat="1" ht="86.4" x14ac:dyDescent="0.2">
      <c r="A46" s="27"/>
      <c r="B46" s="55" t="s">
        <v>35</v>
      </c>
      <c r="C46" s="55" t="s">
        <v>36</v>
      </c>
      <c r="D46" s="56" t="s">
        <v>37</v>
      </c>
      <c r="E46" s="56" t="s">
        <v>38</v>
      </c>
      <c r="F46" s="56" t="s">
        <v>39</v>
      </c>
      <c r="G46" s="57" t="s">
        <v>117</v>
      </c>
      <c r="H46" s="57">
        <v>3044</v>
      </c>
      <c r="I46" s="58" t="s">
        <v>125</v>
      </c>
      <c r="J46" s="55" t="s">
        <v>119</v>
      </c>
      <c r="K46" s="55" t="s">
        <v>75</v>
      </c>
      <c r="L46" s="55" t="s">
        <v>44</v>
      </c>
      <c r="M46" s="55" t="s">
        <v>45</v>
      </c>
      <c r="N46" s="55" t="s">
        <v>46</v>
      </c>
      <c r="O46" s="55" t="s">
        <v>126</v>
      </c>
      <c r="P46" s="57">
        <v>100</v>
      </c>
      <c r="Q46" s="57">
        <v>100</v>
      </c>
      <c r="R46" s="57">
        <v>76.3</v>
      </c>
      <c r="S46" s="57">
        <f t="shared" si="0"/>
        <v>0.76300000000000001</v>
      </c>
      <c r="T46" s="57">
        <f t="shared" si="1"/>
        <v>0.76300000000000001</v>
      </c>
      <c r="U46" s="59">
        <v>39101.4</v>
      </c>
      <c r="V46" s="67">
        <v>73566</v>
      </c>
      <c r="W46" s="67">
        <v>21929.46</v>
      </c>
      <c r="X46" s="61">
        <f t="shared" si="2"/>
        <v>0.56083567340299834</v>
      </c>
      <c r="Y46" s="61">
        <f t="shared" si="3"/>
        <v>0.29809232525895113</v>
      </c>
      <c r="Z46" s="36"/>
      <c r="AA46" s="31"/>
      <c r="AB46" s="31"/>
    </row>
    <row r="47" spans="1:31" s="3" customFormat="1" ht="72" x14ac:dyDescent="0.2">
      <c r="A47" s="27"/>
      <c r="B47" s="55" t="s">
        <v>35</v>
      </c>
      <c r="C47" s="55" t="s">
        <v>36</v>
      </c>
      <c r="D47" s="56" t="s">
        <v>37</v>
      </c>
      <c r="E47" s="56" t="s">
        <v>38</v>
      </c>
      <c r="F47" s="56" t="s">
        <v>39</v>
      </c>
      <c r="G47" s="57" t="s">
        <v>127</v>
      </c>
      <c r="H47" s="57">
        <v>3044</v>
      </c>
      <c r="I47" s="58" t="s">
        <v>128</v>
      </c>
      <c r="J47" s="55" t="s">
        <v>129</v>
      </c>
      <c r="K47" s="55" t="s">
        <v>75</v>
      </c>
      <c r="L47" s="55" t="s">
        <v>44</v>
      </c>
      <c r="M47" s="55" t="s">
        <v>45</v>
      </c>
      <c r="N47" s="55" t="s">
        <v>56</v>
      </c>
      <c r="O47" s="55" t="s">
        <v>57</v>
      </c>
      <c r="P47" s="57">
        <v>1</v>
      </c>
      <c r="Q47" s="57">
        <v>1</v>
      </c>
      <c r="R47" s="57">
        <v>1</v>
      </c>
      <c r="S47" s="57">
        <f t="shared" si="0"/>
        <v>1</v>
      </c>
      <c r="T47" s="57">
        <f t="shared" si="1"/>
        <v>1</v>
      </c>
      <c r="U47" s="59">
        <v>104544.13</v>
      </c>
      <c r="V47" s="59">
        <v>219611.79</v>
      </c>
      <c r="W47" s="59">
        <v>68244.58</v>
      </c>
      <c r="X47" s="61">
        <f t="shared" si="2"/>
        <v>0.65278251394889408</v>
      </c>
      <c r="Y47" s="61">
        <f t="shared" si="3"/>
        <v>0.31075098472627538</v>
      </c>
      <c r="Z47" s="36"/>
      <c r="AA47" s="31"/>
      <c r="AB47" s="31"/>
    </row>
    <row r="48" spans="1:31" s="3" customFormat="1" ht="72" x14ac:dyDescent="0.2">
      <c r="A48" s="27"/>
      <c r="B48" s="55" t="s">
        <v>35</v>
      </c>
      <c r="C48" s="55" t="s">
        <v>36</v>
      </c>
      <c r="D48" s="56" t="s">
        <v>37</v>
      </c>
      <c r="E48" s="56" t="s">
        <v>38</v>
      </c>
      <c r="F48" s="56" t="s">
        <v>39</v>
      </c>
      <c r="G48" s="57" t="s">
        <v>127</v>
      </c>
      <c r="H48" s="57">
        <v>3044</v>
      </c>
      <c r="I48" s="58" t="s">
        <v>130</v>
      </c>
      <c r="J48" s="55" t="s">
        <v>129</v>
      </c>
      <c r="K48" s="55" t="s">
        <v>75</v>
      </c>
      <c r="L48" s="55" t="s">
        <v>44</v>
      </c>
      <c r="M48" s="55" t="s">
        <v>45</v>
      </c>
      <c r="N48" s="55" t="s">
        <v>56</v>
      </c>
      <c r="O48" s="55" t="s">
        <v>57</v>
      </c>
      <c r="P48" s="57">
        <v>1</v>
      </c>
      <c r="Q48" s="57">
        <v>1</v>
      </c>
      <c r="R48" s="57">
        <v>1</v>
      </c>
      <c r="S48" s="57">
        <f t="shared" si="0"/>
        <v>1</v>
      </c>
      <c r="T48" s="57">
        <f t="shared" si="1"/>
        <v>1</v>
      </c>
      <c r="U48" s="59">
        <v>104544.13</v>
      </c>
      <c r="V48" s="59">
        <v>219611.79</v>
      </c>
      <c r="W48" s="59">
        <v>68244.59</v>
      </c>
      <c r="X48" s="61">
        <f t="shared" si="2"/>
        <v>0.65278260960227985</v>
      </c>
      <c r="Y48" s="61">
        <f t="shared" si="3"/>
        <v>0.31075103026117129</v>
      </c>
      <c r="Z48" s="36"/>
      <c r="AA48" s="31"/>
      <c r="AB48" s="31"/>
    </row>
    <row r="49" spans="1:28" s="3" customFormat="1" ht="72" x14ac:dyDescent="0.2">
      <c r="A49" s="27"/>
      <c r="B49" s="55" t="s">
        <v>35</v>
      </c>
      <c r="C49" s="55" t="s">
        <v>36</v>
      </c>
      <c r="D49" s="56" t="s">
        <v>37</v>
      </c>
      <c r="E49" s="56" t="s">
        <v>38</v>
      </c>
      <c r="F49" s="56" t="s">
        <v>39</v>
      </c>
      <c r="G49" s="57" t="s">
        <v>127</v>
      </c>
      <c r="H49" s="57">
        <v>3044</v>
      </c>
      <c r="I49" s="58" t="s">
        <v>131</v>
      </c>
      <c r="J49" s="55" t="s">
        <v>129</v>
      </c>
      <c r="K49" s="55" t="s">
        <v>75</v>
      </c>
      <c r="L49" s="55" t="s">
        <v>44</v>
      </c>
      <c r="M49" s="55" t="s">
        <v>45</v>
      </c>
      <c r="N49" s="55" t="s">
        <v>56</v>
      </c>
      <c r="O49" s="55" t="s">
        <v>57</v>
      </c>
      <c r="P49" s="57">
        <v>1</v>
      </c>
      <c r="Q49" s="57">
        <v>1</v>
      </c>
      <c r="R49" s="57">
        <v>1</v>
      </c>
      <c r="S49" s="57">
        <f t="shared" si="0"/>
        <v>1</v>
      </c>
      <c r="T49" s="57">
        <f t="shared" si="1"/>
        <v>1</v>
      </c>
      <c r="U49" s="59">
        <v>104544.13</v>
      </c>
      <c r="V49" s="59">
        <v>219611.79</v>
      </c>
      <c r="W49" s="59">
        <v>68244.59</v>
      </c>
      <c r="X49" s="61">
        <f t="shared" si="2"/>
        <v>0.65278260960227985</v>
      </c>
      <c r="Y49" s="61">
        <f t="shared" si="3"/>
        <v>0.31075103026117129</v>
      </c>
      <c r="Z49" s="36"/>
      <c r="AA49" s="31"/>
      <c r="AB49" s="31"/>
    </row>
    <row r="50" spans="1:28" s="3" customFormat="1" ht="72" x14ac:dyDescent="0.2">
      <c r="A50" s="27"/>
      <c r="B50" s="55" t="s">
        <v>35</v>
      </c>
      <c r="C50" s="55" t="s">
        <v>36</v>
      </c>
      <c r="D50" s="56" t="s">
        <v>37</v>
      </c>
      <c r="E50" s="56" t="s">
        <v>38</v>
      </c>
      <c r="F50" s="56" t="s">
        <v>39</v>
      </c>
      <c r="G50" s="57" t="s">
        <v>127</v>
      </c>
      <c r="H50" s="57">
        <v>3044</v>
      </c>
      <c r="I50" s="58" t="s">
        <v>132</v>
      </c>
      <c r="J50" s="55" t="s">
        <v>129</v>
      </c>
      <c r="K50" s="55" t="s">
        <v>75</v>
      </c>
      <c r="L50" s="55" t="s">
        <v>44</v>
      </c>
      <c r="M50" s="55" t="s">
        <v>45</v>
      </c>
      <c r="N50" s="55" t="s">
        <v>56</v>
      </c>
      <c r="O50" s="55" t="s">
        <v>57</v>
      </c>
      <c r="P50" s="57">
        <v>1</v>
      </c>
      <c r="Q50" s="57">
        <v>1</v>
      </c>
      <c r="R50" s="57">
        <v>0.55000000000000004</v>
      </c>
      <c r="S50" s="57">
        <f t="shared" si="0"/>
        <v>0.55000000000000004</v>
      </c>
      <c r="T50" s="57">
        <f t="shared" si="1"/>
        <v>0.55000000000000004</v>
      </c>
      <c r="U50" s="59">
        <v>104544.13</v>
      </c>
      <c r="V50" s="59">
        <v>219611.8</v>
      </c>
      <c r="W50" s="59">
        <v>68244.59</v>
      </c>
      <c r="X50" s="61">
        <f t="shared" si="2"/>
        <v>0.65278260960227985</v>
      </c>
      <c r="Y50" s="61">
        <f t="shared" si="3"/>
        <v>0.31075101611115613</v>
      </c>
      <c r="Z50" s="36"/>
      <c r="AA50" s="31"/>
      <c r="AB50" s="31"/>
    </row>
    <row r="51" spans="1:28" s="3" customFormat="1" ht="144" x14ac:dyDescent="0.2">
      <c r="A51" s="27"/>
      <c r="B51" s="55" t="s">
        <v>35</v>
      </c>
      <c r="C51" s="55" t="s">
        <v>36</v>
      </c>
      <c r="D51" s="56" t="s">
        <v>37</v>
      </c>
      <c r="E51" s="56" t="s">
        <v>38</v>
      </c>
      <c r="F51" s="56" t="s">
        <v>39</v>
      </c>
      <c r="G51" s="57" t="s">
        <v>127</v>
      </c>
      <c r="H51" s="57">
        <v>3044</v>
      </c>
      <c r="I51" s="58" t="s">
        <v>133</v>
      </c>
      <c r="J51" s="55" t="s">
        <v>129</v>
      </c>
      <c r="K51" s="55" t="s">
        <v>75</v>
      </c>
      <c r="L51" s="55" t="s">
        <v>44</v>
      </c>
      <c r="M51" s="55" t="s">
        <v>45</v>
      </c>
      <c r="N51" s="55" t="s">
        <v>46</v>
      </c>
      <c r="O51" s="55" t="s">
        <v>134</v>
      </c>
      <c r="P51" s="57">
        <v>100</v>
      </c>
      <c r="Q51" s="57">
        <v>100</v>
      </c>
      <c r="R51" s="57">
        <v>0</v>
      </c>
      <c r="S51" s="57">
        <f t="shared" si="0"/>
        <v>0</v>
      </c>
      <c r="T51" s="57">
        <f t="shared" si="1"/>
        <v>0</v>
      </c>
      <c r="U51" s="59">
        <v>104544.12</v>
      </c>
      <c r="V51" s="59">
        <v>219611.79</v>
      </c>
      <c r="W51" s="59">
        <v>68244.59</v>
      </c>
      <c r="X51" s="61">
        <f t="shared" si="2"/>
        <v>0.65278267204315266</v>
      </c>
      <c r="Y51" s="61">
        <f t="shared" si="3"/>
        <v>0.31075103026117129</v>
      </c>
      <c r="Z51" s="36"/>
      <c r="AA51" s="31"/>
      <c r="AB51" s="31"/>
    </row>
    <row r="52" spans="1:28" s="3" customFormat="1" ht="72" x14ac:dyDescent="0.3">
      <c r="A52" s="27"/>
      <c r="B52" s="55" t="s">
        <v>35</v>
      </c>
      <c r="C52" s="55" t="s">
        <v>36</v>
      </c>
      <c r="D52" s="56" t="s">
        <v>37</v>
      </c>
      <c r="E52" s="56" t="s">
        <v>38</v>
      </c>
      <c r="F52" s="56" t="s">
        <v>39</v>
      </c>
      <c r="G52" s="57" t="s">
        <v>135</v>
      </c>
      <c r="H52" s="57">
        <v>3044</v>
      </c>
      <c r="I52" s="58" t="s">
        <v>136</v>
      </c>
      <c r="J52" s="55" t="s">
        <v>129</v>
      </c>
      <c r="K52" s="55" t="s">
        <v>75</v>
      </c>
      <c r="L52" s="55" t="s">
        <v>44</v>
      </c>
      <c r="M52" s="55" t="s">
        <v>45</v>
      </c>
      <c r="N52" s="55" t="s">
        <v>56</v>
      </c>
      <c r="O52" s="55" t="s">
        <v>57</v>
      </c>
      <c r="P52" s="57">
        <v>1</v>
      </c>
      <c r="Q52" s="57">
        <v>1</v>
      </c>
      <c r="R52" s="57">
        <v>1</v>
      </c>
      <c r="S52" s="57">
        <f t="shared" si="0"/>
        <v>1</v>
      </c>
      <c r="T52" s="57">
        <f t="shared" si="1"/>
        <v>1</v>
      </c>
      <c r="U52" s="59">
        <v>94135.86</v>
      </c>
      <c r="V52" s="59">
        <v>198832.85</v>
      </c>
      <c r="W52" s="59">
        <v>77782.259999999995</v>
      </c>
      <c r="X52" s="61">
        <f t="shared" si="2"/>
        <v>0.82627661764602767</v>
      </c>
      <c r="Y52" s="61">
        <f t="shared" si="3"/>
        <v>0.39119421162046408</v>
      </c>
      <c r="Z52" s="36"/>
      <c r="AA52" s="33"/>
      <c r="AB52" s="31"/>
    </row>
    <row r="53" spans="1:28" s="3" customFormat="1" ht="72" x14ac:dyDescent="0.3">
      <c r="A53" s="27"/>
      <c r="B53" s="55" t="s">
        <v>35</v>
      </c>
      <c r="C53" s="55" t="s">
        <v>36</v>
      </c>
      <c r="D53" s="56" t="s">
        <v>37</v>
      </c>
      <c r="E53" s="56" t="s">
        <v>38</v>
      </c>
      <c r="F53" s="56" t="s">
        <v>39</v>
      </c>
      <c r="G53" s="57" t="s">
        <v>135</v>
      </c>
      <c r="H53" s="57">
        <v>3044</v>
      </c>
      <c r="I53" s="58" t="s">
        <v>137</v>
      </c>
      <c r="J53" s="55" t="s">
        <v>129</v>
      </c>
      <c r="K53" s="55" t="s">
        <v>75</v>
      </c>
      <c r="L53" s="55" t="s">
        <v>44</v>
      </c>
      <c r="M53" s="55" t="s">
        <v>45</v>
      </c>
      <c r="N53" s="55" t="s">
        <v>56</v>
      </c>
      <c r="O53" s="55" t="s">
        <v>57</v>
      </c>
      <c r="P53" s="57">
        <v>1</v>
      </c>
      <c r="Q53" s="57">
        <v>1</v>
      </c>
      <c r="R53" s="57">
        <v>1</v>
      </c>
      <c r="S53" s="57">
        <f t="shared" si="0"/>
        <v>1</v>
      </c>
      <c r="T53" s="57">
        <f t="shared" si="1"/>
        <v>1</v>
      </c>
      <c r="U53" s="59">
        <v>94135.86</v>
      </c>
      <c r="V53" s="59">
        <v>198832.85</v>
      </c>
      <c r="W53" s="59">
        <v>77782.259999999995</v>
      </c>
      <c r="X53" s="61">
        <f t="shared" si="2"/>
        <v>0.82627661764602767</v>
      </c>
      <c r="Y53" s="61">
        <f t="shared" si="3"/>
        <v>0.39119421162046408</v>
      </c>
      <c r="Z53" s="36"/>
      <c r="AA53" s="33"/>
      <c r="AB53" s="31"/>
    </row>
    <row r="54" spans="1:28" s="3" customFormat="1" ht="72" x14ac:dyDescent="0.3">
      <c r="A54" s="27"/>
      <c r="B54" s="55" t="s">
        <v>35</v>
      </c>
      <c r="C54" s="55" t="s">
        <v>36</v>
      </c>
      <c r="D54" s="56" t="s">
        <v>37</v>
      </c>
      <c r="E54" s="56" t="s">
        <v>38</v>
      </c>
      <c r="F54" s="56" t="s">
        <v>39</v>
      </c>
      <c r="G54" s="57" t="s">
        <v>135</v>
      </c>
      <c r="H54" s="57">
        <v>3044</v>
      </c>
      <c r="I54" s="58" t="s">
        <v>138</v>
      </c>
      <c r="J54" s="55" t="s">
        <v>129</v>
      </c>
      <c r="K54" s="55" t="s">
        <v>75</v>
      </c>
      <c r="L54" s="55" t="s">
        <v>44</v>
      </c>
      <c r="M54" s="55" t="s">
        <v>45</v>
      </c>
      <c r="N54" s="55" t="s">
        <v>56</v>
      </c>
      <c r="O54" s="55" t="s">
        <v>57</v>
      </c>
      <c r="P54" s="57">
        <v>1</v>
      </c>
      <c r="Q54" s="57">
        <v>1</v>
      </c>
      <c r="R54" s="57">
        <v>1</v>
      </c>
      <c r="S54" s="57">
        <f t="shared" si="0"/>
        <v>1</v>
      </c>
      <c r="T54" s="57">
        <f t="shared" si="1"/>
        <v>1</v>
      </c>
      <c r="U54" s="59">
        <v>94135.86</v>
      </c>
      <c r="V54" s="59">
        <v>198832.85</v>
      </c>
      <c r="W54" s="59">
        <v>77782.259999999995</v>
      </c>
      <c r="X54" s="61">
        <f t="shared" si="2"/>
        <v>0.82627661764602767</v>
      </c>
      <c r="Y54" s="61">
        <f t="shared" si="3"/>
        <v>0.39119421162046408</v>
      </c>
      <c r="Z54" s="36"/>
      <c r="AA54" s="33"/>
      <c r="AB54" s="31"/>
    </row>
    <row r="55" spans="1:28" s="3" customFormat="1" ht="72" x14ac:dyDescent="0.3">
      <c r="A55" s="27"/>
      <c r="B55" s="55" t="s">
        <v>35</v>
      </c>
      <c r="C55" s="55" t="s">
        <v>36</v>
      </c>
      <c r="D55" s="56" t="s">
        <v>37</v>
      </c>
      <c r="E55" s="56" t="s">
        <v>38</v>
      </c>
      <c r="F55" s="56" t="s">
        <v>39</v>
      </c>
      <c r="G55" s="57" t="s">
        <v>135</v>
      </c>
      <c r="H55" s="57">
        <v>3044</v>
      </c>
      <c r="I55" s="58" t="s">
        <v>139</v>
      </c>
      <c r="J55" s="55" t="s">
        <v>129</v>
      </c>
      <c r="K55" s="55"/>
      <c r="L55" s="55"/>
      <c r="M55" s="55" t="s">
        <v>45</v>
      </c>
      <c r="N55" s="55" t="s">
        <v>56</v>
      </c>
      <c r="O55" s="55"/>
      <c r="P55" s="57">
        <v>1</v>
      </c>
      <c r="Q55" s="57">
        <v>1</v>
      </c>
      <c r="R55" s="57">
        <v>0.4</v>
      </c>
      <c r="S55" s="57">
        <f t="shared" si="0"/>
        <v>0.4</v>
      </c>
      <c r="T55" s="57">
        <f t="shared" si="1"/>
        <v>0.4</v>
      </c>
      <c r="U55" s="59">
        <v>94135.86</v>
      </c>
      <c r="V55" s="59">
        <v>198832.85</v>
      </c>
      <c r="W55" s="59">
        <v>77782.259999999995</v>
      </c>
      <c r="X55" s="61"/>
      <c r="Y55" s="61"/>
      <c r="Z55" s="36"/>
      <c r="AA55" s="33"/>
      <c r="AB55" s="31"/>
    </row>
    <row r="56" spans="1:28" s="3" customFormat="1" ht="72" x14ac:dyDescent="0.2">
      <c r="A56" s="27"/>
      <c r="B56" s="55" t="s">
        <v>35</v>
      </c>
      <c r="C56" s="55" t="s">
        <v>36</v>
      </c>
      <c r="D56" s="56" t="s">
        <v>37</v>
      </c>
      <c r="E56" s="56" t="s">
        <v>38</v>
      </c>
      <c r="F56" s="56" t="s">
        <v>39</v>
      </c>
      <c r="G56" s="57" t="s">
        <v>140</v>
      </c>
      <c r="H56" s="57">
        <v>3044</v>
      </c>
      <c r="I56" s="58" t="s">
        <v>141</v>
      </c>
      <c r="J56" s="55" t="s">
        <v>142</v>
      </c>
      <c r="K56" s="55" t="s">
        <v>75</v>
      </c>
      <c r="L56" s="55" t="s">
        <v>44</v>
      </c>
      <c r="M56" s="55" t="s">
        <v>45</v>
      </c>
      <c r="N56" s="55" t="s">
        <v>56</v>
      </c>
      <c r="O56" s="55" t="s">
        <v>57</v>
      </c>
      <c r="P56" s="57">
        <v>1</v>
      </c>
      <c r="Q56" s="57">
        <v>1</v>
      </c>
      <c r="R56" s="57">
        <v>1</v>
      </c>
      <c r="S56" s="57">
        <f t="shared" si="0"/>
        <v>1</v>
      </c>
      <c r="T56" s="57">
        <f t="shared" si="1"/>
        <v>1</v>
      </c>
      <c r="U56" s="59">
        <v>33672.6</v>
      </c>
      <c r="V56" s="59">
        <v>64616.5</v>
      </c>
      <c r="W56" s="68">
        <v>24792.97</v>
      </c>
      <c r="X56" s="61">
        <f t="shared" si="2"/>
        <v>0.73629508858834791</v>
      </c>
      <c r="Y56" s="61">
        <f t="shared" si="3"/>
        <v>0.38369410289941425</v>
      </c>
      <c r="Z56" s="36"/>
      <c r="AA56" s="31"/>
      <c r="AB56" s="31"/>
    </row>
    <row r="57" spans="1:28" s="3" customFormat="1" ht="72" x14ac:dyDescent="0.2">
      <c r="A57" s="27"/>
      <c r="B57" s="55" t="s">
        <v>35</v>
      </c>
      <c r="C57" s="55" t="s">
        <v>36</v>
      </c>
      <c r="D57" s="56" t="s">
        <v>37</v>
      </c>
      <c r="E57" s="56" t="s">
        <v>38</v>
      </c>
      <c r="F57" s="56" t="s">
        <v>39</v>
      </c>
      <c r="G57" s="57" t="s">
        <v>140</v>
      </c>
      <c r="H57" s="57">
        <v>3044</v>
      </c>
      <c r="I57" s="58" t="s">
        <v>143</v>
      </c>
      <c r="J57" s="55" t="s">
        <v>144</v>
      </c>
      <c r="K57" s="55" t="s">
        <v>75</v>
      </c>
      <c r="L57" s="55" t="s">
        <v>44</v>
      </c>
      <c r="M57" s="55" t="s">
        <v>45</v>
      </c>
      <c r="N57" s="55" t="s">
        <v>56</v>
      </c>
      <c r="O57" s="55" t="s">
        <v>57</v>
      </c>
      <c r="P57" s="57">
        <v>1</v>
      </c>
      <c r="Q57" s="57">
        <v>1</v>
      </c>
      <c r="R57" s="57">
        <v>1</v>
      </c>
      <c r="S57" s="57">
        <f t="shared" si="0"/>
        <v>1</v>
      </c>
      <c r="T57" s="57">
        <f t="shared" si="1"/>
        <v>1</v>
      </c>
      <c r="U57" s="59">
        <v>33672.6</v>
      </c>
      <c r="V57" s="59">
        <v>64616.5</v>
      </c>
      <c r="W57" s="68">
        <v>24792.97</v>
      </c>
      <c r="X57" s="61">
        <f t="shared" si="2"/>
        <v>0.73629508858834791</v>
      </c>
      <c r="Y57" s="61">
        <f t="shared" si="3"/>
        <v>0.38369410289941425</v>
      </c>
      <c r="Z57" s="36"/>
      <c r="AA57" s="31"/>
      <c r="AB57" s="31"/>
    </row>
    <row r="58" spans="1:28" s="3" customFormat="1" ht="72" x14ac:dyDescent="0.2">
      <c r="A58" s="27"/>
      <c r="B58" s="55" t="s">
        <v>35</v>
      </c>
      <c r="C58" s="55" t="s">
        <v>36</v>
      </c>
      <c r="D58" s="56" t="s">
        <v>37</v>
      </c>
      <c r="E58" s="56" t="s">
        <v>38</v>
      </c>
      <c r="F58" s="56" t="s">
        <v>39</v>
      </c>
      <c r="G58" s="57" t="s">
        <v>140</v>
      </c>
      <c r="H58" s="57">
        <v>3044</v>
      </c>
      <c r="I58" s="58" t="s">
        <v>145</v>
      </c>
      <c r="J58" s="55" t="s">
        <v>146</v>
      </c>
      <c r="K58" s="55" t="s">
        <v>75</v>
      </c>
      <c r="L58" s="55" t="s">
        <v>44</v>
      </c>
      <c r="M58" s="55" t="s">
        <v>45</v>
      </c>
      <c r="N58" s="55" t="s">
        <v>147</v>
      </c>
      <c r="O58" s="55" t="s">
        <v>69</v>
      </c>
      <c r="P58" s="57">
        <v>1</v>
      </c>
      <c r="Q58" s="57">
        <v>1</v>
      </c>
      <c r="R58" s="57">
        <v>0</v>
      </c>
      <c r="S58" s="57">
        <f t="shared" si="0"/>
        <v>0</v>
      </c>
      <c r="T58" s="57">
        <f t="shared" si="1"/>
        <v>0</v>
      </c>
      <c r="U58" s="59">
        <v>33672.6</v>
      </c>
      <c r="V58" s="59">
        <v>64616.5</v>
      </c>
      <c r="W58" s="68">
        <v>24792.97</v>
      </c>
      <c r="X58" s="61">
        <f t="shared" si="2"/>
        <v>0.73629508858834791</v>
      </c>
      <c r="Y58" s="61">
        <f t="shared" si="3"/>
        <v>0.38369410289941425</v>
      </c>
      <c r="Z58" s="36"/>
      <c r="AA58" s="31"/>
      <c r="AB58" s="31"/>
    </row>
    <row r="59" spans="1:28" s="3" customFormat="1" ht="72" x14ac:dyDescent="0.2">
      <c r="A59" s="27"/>
      <c r="B59" s="55" t="s">
        <v>35</v>
      </c>
      <c r="C59" s="55" t="s">
        <v>36</v>
      </c>
      <c r="D59" s="56" t="s">
        <v>37</v>
      </c>
      <c r="E59" s="56" t="s">
        <v>38</v>
      </c>
      <c r="F59" s="56" t="s">
        <v>39</v>
      </c>
      <c r="G59" s="57" t="s">
        <v>140</v>
      </c>
      <c r="H59" s="57">
        <v>3044</v>
      </c>
      <c r="I59" s="58" t="s">
        <v>148</v>
      </c>
      <c r="J59" s="55" t="s">
        <v>149</v>
      </c>
      <c r="K59" s="55" t="s">
        <v>75</v>
      </c>
      <c r="L59" s="55" t="s">
        <v>44</v>
      </c>
      <c r="M59" s="55" t="s">
        <v>45</v>
      </c>
      <c r="N59" s="55" t="s">
        <v>46</v>
      </c>
      <c r="O59" s="55" t="s">
        <v>150</v>
      </c>
      <c r="P59" s="57">
        <v>100</v>
      </c>
      <c r="Q59" s="57">
        <v>100</v>
      </c>
      <c r="R59" s="57">
        <v>0</v>
      </c>
      <c r="S59" s="57">
        <f t="shared" si="0"/>
        <v>0</v>
      </c>
      <c r="T59" s="57">
        <f t="shared" si="1"/>
        <v>0</v>
      </c>
      <c r="U59" s="59">
        <v>33672.6</v>
      </c>
      <c r="V59" s="59">
        <v>64616.5</v>
      </c>
      <c r="W59" s="68">
        <v>24792.97</v>
      </c>
      <c r="X59" s="61">
        <f t="shared" si="2"/>
        <v>0.73629508858834791</v>
      </c>
      <c r="Y59" s="61">
        <f t="shared" si="3"/>
        <v>0.38369410289941425</v>
      </c>
      <c r="Z59" s="36"/>
      <c r="AA59" s="31"/>
      <c r="AB59" s="31"/>
    </row>
    <row r="60" spans="1:28" s="3" customFormat="1" ht="57.6" x14ac:dyDescent="0.2">
      <c r="A60" s="27"/>
      <c r="B60" s="55" t="s">
        <v>35</v>
      </c>
      <c r="C60" s="55" t="s">
        <v>36</v>
      </c>
      <c r="D60" s="56" t="s">
        <v>37</v>
      </c>
      <c r="E60" s="56" t="s">
        <v>38</v>
      </c>
      <c r="F60" s="56" t="s">
        <v>39</v>
      </c>
      <c r="G60" s="57" t="s">
        <v>151</v>
      </c>
      <c r="H60" s="57">
        <v>3044</v>
      </c>
      <c r="I60" s="58" t="s">
        <v>152</v>
      </c>
      <c r="J60" s="55" t="s">
        <v>153</v>
      </c>
      <c r="K60" s="55" t="s">
        <v>75</v>
      </c>
      <c r="L60" s="55" t="s">
        <v>44</v>
      </c>
      <c r="M60" s="55" t="s">
        <v>45</v>
      </c>
      <c r="N60" s="55" t="s">
        <v>154</v>
      </c>
      <c r="O60" s="55" t="s">
        <v>155</v>
      </c>
      <c r="P60" s="57">
        <v>1</v>
      </c>
      <c r="Q60" s="57">
        <v>1</v>
      </c>
      <c r="R60" s="57">
        <v>0.3</v>
      </c>
      <c r="S60" s="57">
        <f t="shared" si="0"/>
        <v>0.3</v>
      </c>
      <c r="T60" s="57">
        <f t="shared" si="1"/>
        <v>0.3</v>
      </c>
      <c r="U60" s="59">
        <v>56649.58</v>
      </c>
      <c r="V60" s="62">
        <v>287691.5</v>
      </c>
      <c r="W60" s="69">
        <v>36649.83</v>
      </c>
      <c r="X60" s="61">
        <f t="shared" si="2"/>
        <v>0.64695678238038135</v>
      </c>
      <c r="Y60" s="61">
        <f t="shared" si="3"/>
        <v>0.12739281487287599</v>
      </c>
      <c r="Z60" s="36"/>
      <c r="AA60" s="31"/>
      <c r="AB60" s="31"/>
    </row>
    <row r="61" spans="1:28" s="3" customFormat="1" ht="72" x14ac:dyDescent="0.2">
      <c r="A61" s="27"/>
      <c r="B61" s="55" t="s">
        <v>35</v>
      </c>
      <c r="C61" s="55" t="s">
        <v>36</v>
      </c>
      <c r="D61" s="56" t="s">
        <v>37</v>
      </c>
      <c r="E61" s="56" t="s">
        <v>38</v>
      </c>
      <c r="F61" s="56" t="s">
        <v>39</v>
      </c>
      <c r="G61" s="57" t="s">
        <v>151</v>
      </c>
      <c r="H61" s="57">
        <v>3044</v>
      </c>
      <c r="I61" s="58" t="s">
        <v>156</v>
      </c>
      <c r="J61" s="55" t="s">
        <v>153</v>
      </c>
      <c r="K61" s="55" t="s">
        <v>75</v>
      </c>
      <c r="L61" s="55" t="s">
        <v>44</v>
      </c>
      <c r="M61" s="55" t="s">
        <v>45</v>
      </c>
      <c r="N61" s="55" t="s">
        <v>157</v>
      </c>
      <c r="O61" s="55" t="s">
        <v>158</v>
      </c>
      <c r="P61" s="57">
        <v>1</v>
      </c>
      <c r="Q61" s="57">
        <v>1</v>
      </c>
      <c r="R61" s="57">
        <v>0</v>
      </c>
      <c r="S61" s="57">
        <f t="shared" si="0"/>
        <v>0</v>
      </c>
      <c r="T61" s="57">
        <f t="shared" si="1"/>
        <v>0</v>
      </c>
      <c r="U61" s="59">
        <v>56649.58</v>
      </c>
      <c r="V61" s="62">
        <v>287691.5</v>
      </c>
      <c r="W61" s="69">
        <v>36649.83</v>
      </c>
      <c r="X61" s="61">
        <f t="shared" si="2"/>
        <v>0.64695678238038135</v>
      </c>
      <c r="Y61" s="61">
        <f t="shared" si="3"/>
        <v>0.12739281487287599</v>
      </c>
      <c r="Z61" s="36"/>
      <c r="AA61" s="31"/>
      <c r="AB61" s="31"/>
    </row>
    <row r="62" spans="1:28" s="3" customFormat="1" ht="57.6" x14ac:dyDescent="0.2">
      <c r="A62" s="27"/>
      <c r="B62" s="55" t="s">
        <v>35</v>
      </c>
      <c r="C62" s="55" t="s">
        <v>36</v>
      </c>
      <c r="D62" s="56" t="s">
        <v>37</v>
      </c>
      <c r="E62" s="56" t="s">
        <v>38</v>
      </c>
      <c r="F62" s="56" t="s">
        <v>39</v>
      </c>
      <c r="G62" s="57" t="s">
        <v>151</v>
      </c>
      <c r="H62" s="57">
        <v>3044</v>
      </c>
      <c r="I62" s="58" t="s">
        <v>159</v>
      </c>
      <c r="J62" s="55" t="s">
        <v>153</v>
      </c>
      <c r="K62" s="55" t="s">
        <v>75</v>
      </c>
      <c r="L62" s="55" t="s">
        <v>44</v>
      </c>
      <c r="M62" s="55" t="s">
        <v>45</v>
      </c>
      <c r="N62" s="55" t="s">
        <v>56</v>
      </c>
      <c r="O62" s="55" t="s">
        <v>57</v>
      </c>
      <c r="P62" s="57">
        <v>1</v>
      </c>
      <c r="Q62" s="57">
        <v>1</v>
      </c>
      <c r="R62" s="57">
        <v>0.5</v>
      </c>
      <c r="S62" s="57">
        <f t="shared" si="0"/>
        <v>0.5</v>
      </c>
      <c r="T62" s="57">
        <f t="shared" si="1"/>
        <v>0.5</v>
      </c>
      <c r="U62" s="59">
        <v>56649.58</v>
      </c>
      <c r="V62" s="62">
        <v>287691.5</v>
      </c>
      <c r="W62" s="69">
        <v>36649.83</v>
      </c>
      <c r="X62" s="61">
        <f t="shared" si="2"/>
        <v>0.64695678238038135</v>
      </c>
      <c r="Y62" s="61">
        <f t="shared" si="3"/>
        <v>0.12739281487287599</v>
      </c>
      <c r="Z62" s="36"/>
      <c r="AA62" s="31"/>
      <c r="AB62" s="31"/>
    </row>
    <row r="63" spans="1:28" s="3" customFormat="1" ht="57.6" x14ac:dyDescent="0.2">
      <c r="A63" s="27"/>
      <c r="B63" s="55" t="s">
        <v>35</v>
      </c>
      <c r="C63" s="55" t="s">
        <v>36</v>
      </c>
      <c r="D63" s="56" t="s">
        <v>37</v>
      </c>
      <c r="E63" s="56" t="s">
        <v>38</v>
      </c>
      <c r="F63" s="56" t="s">
        <v>39</v>
      </c>
      <c r="G63" s="57" t="s">
        <v>151</v>
      </c>
      <c r="H63" s="57">
        <v>3044</v>
      </c>
      <c r="I63" s="58" t="s">
        <v>160</v>
      </c>
      <c r="J63" s="55" t="s">
        <v>153</v>
      </c>
      <c r="K63" s="55" t="s">
        <v>75</v>
      </c>
      <c r="L63" s="55" t="s">
        <v>44</v>
      </c>
      <c r="M63" s="55" t="s">
        <v>45</v>
      </c>
      <c r="N63" s="55" t="s">
        <v>46</v>
      </c>
      <c r="O63" s="55" t="s">
        <v>161</v>
      </c>
      <c r="P63" s="57">
        <v>100</v>
      </c>
      <c r="Q63" s="57">
        <v>100</v>
      </c>
      <c r="R63" s="57">
        <v>0.1</v>
      </c>
      <c r="S63" s="57">
        <f t="shared" si="0"/>
        <v>1E-3</v>
      </c>
      <c r="T63" s="57">
        <f t="shared" si="1"/>
        <v>1E-3</v>
      </c>
      <c r="U63" s="59">
        <v>56649.58</v>
      </c>
      <c r="V63" s="62">
        <v>287691.5</v>
      </c>
      <c r="W63" s="69">
        <v>36649.83</v>
      </c>
      <c r="X63" s="61">
        <f t="shared" si="2"/>
        <v>0.64695678238038135</v>
      </c>
      <c r="Y63" s="61">
        <f t="shared" si="3"/>
        <v>0.12739281487287599</v>
      </c>
      <c r="Z63" s="36"/>
      <c r="AA63" s="31"/>
      <c r="AB63" s="31"/>
    </row>
    <row r="64" spans="1:28" s="3" customFormat="1" ht="72" x14ac:dyDescent="0.2">
      <c r="A64" s="27"/>
      <c r="B64" s="55" t="s">
        <v>35</v>
      </c>
      <c r="C64" s="55" t="s">
        <v>36</v>
      </c>
      <c r="D64" s="56" t="s">
        <v>37</v>
      </c>
      <c r="E64" s="56" t="s">
        <v>38</v>
      </c>
      <c r="F64" s="56" t="s">
        <v>39</v>
      </c>
      <c r="G64" s="57" t="s">
        <v>162</v>
      </c>
      <c r="H64" s="57">
        <v>3044</v>
      </c>
      <c r="I64" s="58" t="s">
        <v>163</v>
      </c>
      <c r="J64" s="55" t="s">
        <v>164</v>
      </c>
      <c r="K64" s="55" t="s">
        <v>75</v>
      </c>
      <c r="L64" s="55" t="s">
        <v>44</v>
      </c>
      <c r="M64" s="55" t="s">
        <v>45</v>
      </c>
      <c r="N64" s="55" t="s">
        <v>165</v>
      </c>
      <c r="O64" s="55" t="s">
        <v>166</v>
      </c>
      <c r="P64" s="57">
        <v>2</v>
      </c>
      <c r="Q64" s="57">
        <v>2</v>
      </c>
      <c r="R64" s="57">
        <v>0</v>
      </c>
      <c r="S64" s="57">
        <f t="shared" si="0"/>
        <v>0</v>
      </c>
      <c r="T64" s="57">
        <f t="shared" si="1"/>
        <v>0</v>
      </c>
      <c r="U64" s="59">
        <v>219052.27</v>
      </c>
      <c r="V64" s="59">
        <v>378024.17</v>
      </c>
      <c r="W64" s="59">
        <v>118660.2</v>
      </c>
      <c r="X64" s="61">
        <f t="shared" si="2"/>
        <v>0.54169810703171439</v>
      </c>
      <c r="Y64" s="61">
        <f t="shared" si="3"/>
        <v>0.31389580195361583</v>
      </c>
      <c r="Z64" s="36"/>
      <c r="AA64" s="31"/>
      <c r="AB64" s="31"/>
    </row>
    <row r="65" spans="1:28" s="3" customFormat="1" ht="72" x14ac:dyDescent="0.2">
      <c r="A65" s="27"/>
      <c r="B65" s="55" t="s">
        <v>35</v>
      </c>
      <c r="C65" s="55" t="s">
        <v>36</v>
      </c>
      <c r="D65" s="56" t="s">
        <v>37</v>
      </c>
      <c r="E65" s="56" t="s">
        <v>38</v>
      </c>
      <c r="F65" s="56" t="s">
        <v>39</v>
      </c>
      <c r="G65" s="57" t="s">
        <v>162</v>
      </c>
      <c r="H65" s="57">
        <v>3044</v>
      </c>
      <c r="I65" s="58" t="s">
        <v>167</v>
      </c>
      <c r="J65" s="55" t="s">
        <v>164</v>
      </c>
      <c r="K65" s="55" t="s">
        <v>75</v>
      </c>
      <c r="L65" s="55" t="s">
        <v>44</v>
      </c>
      <c r="M65" s="55" t="s">
        <v>45</v>
      </c>
      <c r="N65" s="55" t="s">
        <v>168</v>
      </c>
      <c r="O65" s="55" t="s">
        <v>169</v>
      </c>
      <c r="P65" s="57">
        <v>2</v>
      </c>
      <c r="Q65" s="57">
        <v>2</v>
      </c>
      <c r="R65" s="57">
        <v>0</v>
      </c>
      <c r="S65" s="57">
        <f t="shared" si="0"/>
        <v>0</v>
      </c>
      <c r="T65" s="57">
        <f t="shared" si="1"/>
        <v>0</v>
      </c>
      <c r="U65" s="59">
        <v>219052.27</v>
      </c>
      <c r="V65" s="59">
        <v>378024.17</v>
      </c>
      <c r="W65" s="59">
        <v>118660.2</v>
      </c>
      <c r="X65" s="61">
        <f t="shared" si="2"/>
        <v>0.54169810703171439</v>
      </c>
      <c r="Y65" s="61">
        <f t="shared" si="3"/>
        <v>0.31389580195361583</v>
      </c>
      <c r="Z65" s="36"/>
      <c r="AA65" s="31"/>
      <c r="AB65" s="31"/>
    </row>
    <row r="66" spans="1:28" s="3" customFormat="1" ht="72" x14ac:dyDescent="0.2">
      <c r="A66" s="27"/>
      <c r="B66" s="55" t="s">
        <v>35</v>
      </c>
      <c r="C66" s="55" t="s">
        <v>36</v>
      </c>
      <c r="D66" s="56" t="s">
        <v>37</v>
      </c>
      <c r="E66" s="56" t="s">
        <v>38</v>
      </c>
      <c r="F66" s="56" t="s">
        <v>39</v>
      </c>
      <c r="G66" s="57" t="s">
        <v>162</v>
      </c>
      <c r="H66" s="57">
        <v>3044</v>
      </c>
      <c r="I66" s="58" t="s">
        <v>170</v>
      </c>
      <c r="J66" s="55" t="s">
        <v>164</v>
      </c>
      <c r="K66" s="55" t="s">
        <v>75</v>
      </c>
      <c r="L66" s="55" t="s">
        <v>44</v>
      </c>
      <c r="M66" s="55" t="s">
        <v>45</v>
      </c>
      <c r="N66" s="55" t="s">
        <v>46</v>
      </c>
      <c r="O66" s="55" t="s">
        <v>171</v>
      </c>
      <c r="P66" s="57">
        <v>60</v>
      </c>
      <c r="Q66" s="57">
        <v>60</v>
      </c>
      <c r="R66" s="57">
        <v>91.09</v>
      </c>
      <c r="S66" s="57">
        <f t="shared" si="0"/>
        <v>1.5181666666666667</v>
      </c>
      <c r="T66" s="57">
        <f t="shared" si="1"/>
        <v>1.5181666666666667</v>
      </c>
      <c r="U66" s="59">
        <v>219052.26</v>
      </c>
      <c r="V66" s="59">
        <v>378024.17</v>
      </c>
      <c r="W66" s="59">
        <v>118660.21</v>
      </c>
      <c r="X66" s="61">
        <f t="shared" si="2"/>
        <v>0.54169817741209336</v>
      </c>
      <c r="Y66" s="61">
        <f t="shared" si="3"/>
        <v>0.31389582840695085</v>
      </c>
      <c r="Z66" s="36"/>
      <c r="AA66" s="31"/>
      <c r="AB66" s="31"/>
    </row>
    <row r="67" spans="1:28" s="3" customFormat="1" ht="86.4" x14ac:dyDescent="0.2">
      <c r="A67" s="27"/>
      <c r="B67" s="55" t="s">
        <v>35</v>
      </c>
      <c r="C67" s="55" t="s">
        <v>36</v>
      </c>
      <c r="D67" s="56" t="s">
        <v>37</v>
      </c>
      <c r="E67" s="56" t="s">
        <v>38</v>
      </c>
      <c r="F67" s="56" t="s">
        <v>39</v>
      </c>
      <c r="G67" s="57" t="s">
        <v>172</v>
      </c>
      <c r="H67" s="57">
        <v>3044</v>
      </c>
      <c r="I67" s="58" t="s">
        <v>173</v>
      </c>
      <c r="J67" s="55" t="s">
        <v>174</v>
      </c>
      <c r="K67" s="55" t="s">
        <v>75</v>
      </c>
      <c r="L67" s="55" t="s">
        <v>44</v>
      </c>
      <c r="M67" s="55" t="s">
        <v>45</v>
      </c>
      <c r="N67" s="55" t="s">
        <v>175</v>
      </c>
      <c r="O67" s="55" t="s">
        <v>176</v>
      </c>
      <c r="P67" s="57">
        <v>20</v>
      </c>
      <c r="Q67" s="57">
        <v>20</v>
      </c>
      <c r="R67" s="57">
        <v>32</v>
      </c>
      <c r="S67" s="57">
        <v>0.3</v>
      </c>
      <c r="T67" s="57">
        <f t="shared" si="1"/>
        <v>1.6</v>
      </c>
      <c r="U67" s="59">
        <v>89559.6</v>
      </c>
      <c r="V67" s="67">
        <v>171433.5</v>
      </c>
      <c r="W67" s="67">
        <v>69688.570000000007</v>
      </c>
      <c r="X67" s="61">
        <f t="shared" si="2"/>
        <v>0.77812506978593032</v>
      </c>
      <c r="Y67" s="61">
        <f t="shared" si="3"/>
        <v>0.40650497131540808</v>
      </c>
      <c r="Z67" s="36"/>
      <c r="AA67" s="31"/>
      <c r="AB67" s="31"/>
    </row>
    <row r="68" spans="1:28" s="42" customFormat="1" ht="86.4" x14ac:dyDescent="0.25">
      <c r="A68" s="39"/>
      <c r="B68" s="55" t="s">
        <v>35</v>
      </c>
      <c r="C68" s="55" t="s">
        <v>36</v>
      </c>
      <c r="D68" s="56" t="s">
        <v>37</v>
      </c>
      <c r="E68" s="56" t="s">
        <v>38</v>
      </c>
      <c r="F68" s="56" t="s">
        <v>39</v>
      </c>
      <c r="G68" s="57" t="s">
        <v>172</v>
      </c>
      <c r="H68" s="57">
        <v>3044</v>
      </c>
      <c r="I68" s="58" t="s">
        <v>177</v>
      </c>
      <c r="J68" s="55" t="s">
        <v>174</v>
      </c>
      <c r="K68" s="55" t="s">
        <v>75</v>
      </c>
      <c r="L68" s="55" t="s">
        <v>44</v>
      </c>
      <c r="M68" s="55" t="s">
        <v>45</v>
      </c>
      <c r="N68" s="55" t="s">
        <v>178</v>
      </c>
      <c r="O68" s="55" t="s">
        <v>57</v>
      </c>
      <c r="P68" s="57">
        <v>2</v>
      </c>
      <c r="Q68" s="57">
        <v>2</v>
      </c>
      <c r="R68" s="57">
        <v>2</v>
      </c>
      <c r="S68" s="57">
        <v>2</v>
      </c>
      <c r="T68" s="57">
        <f t="shared" si="1"/>
        <v>1</v>
      </c>
      <c r="U68" s="59">
        <v>89559.6</v>
      </c>
      <c r="V68" s="67">
        <v>171433.5</v>
      </c>
      <c r="W68" s="67">
        <v>69688.58</v>
      </c>
      <c r="X68" s="61">
        <f t="shared" si="2"/>
        <v>0.77812518144341869</v>
      </c>
      <c r="Y68" s="61">
        <f t="shared" si="3"/>
        <v>0.40650502964706431</v>
      </c>
      <c r="Z68" s="40"/>
      <c r="AA68" s="41"/>
      <c r="AB68" s="31"/>
    </row>
    <row r="69" spans="1:28" s="42" customFormat="1" ht="86.4" x14ac:dyDescent="0.25">
      <c r="A69" s="39"/>
      <c r="B69" s="55" t="s">
        <v>35</v>
      </c>
      <c r="C69" s="55" t="s">
        <v>36</v>
      </c>
      <c r="D69" s="56" t="s">
        <v>37</v>
      </c>
      <c r="E69" s="56" t="s">
        <v>38</v>
      </c>
      <c r="F69" s="56" t="s">
        <v>39</v>
      </c>
      <c r="G69" s="57" t="s">
        <v>172</v>
      </c>
      <c r="H69" s="57">
        <v>3044</v>
      </c>
      <c r="I69" s="58" t="s">
        <v>179</v>
      </c>
      <c r="J69" s="55" t="s">
        <v>174</v>
      </c>
      <c r="K69" s="55" t="s">
        <v>75</v>
      </c>
      <c r="L69" s="55" t="s">
        <v>44</v>
      </c>
      <c r="M69" s="55" t="s">
        <v>45</v>
      </c>
      <c r="N69" s="55" t="s">
        <v>56</v>
      </c>
      <c r="O69" s="55" t="s">
        <v>57</v>
      </c>
      <c r="P69" s="57">
        <v>1</v>
      </c>
      <c r="Q69" s="57">
        <v>1</v>
      </c>
      <c r="R69" s="57">
        <v>1</v>
      </c>
      <c r="S69" s="57">
        <f t="shared" si="0"/>
        <v>1</v>
      </c>
      <c r="T69" s="57">
        <f t="shared" si="1"/>
        <v>1</v>
      </c>
      <c r="U69" s="59">
        <v>89559.6</v>
      </c>
      <c r="V69" s="67">
        <v>171433.5</v>
      </c>
      <c r="W69" s="67">
        <v>69688.58</v>
      </c>
      <c r="X69" s="61">
        <f t="shared" si="2"/>
        <v>0.77812518144341869</v>
      </c>
      <c r="Y69" s="61">
        <f t="shared" si="3"/>
        <v>0.40650502964706431</v>
      </c>
      <c r="Z69" s="40"/>
      <c r="AA69" s="41"/>
      <c r="AB69" s="31"/>
    </row>
    <row r="70" spans="1:28" s="42" customFormat="1" ht="86.4" x14ac:dyDescent="0.25">
      <c r="A70" s="39"/>
      <c r="B70" s="55" t="s">
        <v>35</v>
      </c>
      <c r="C70" s="55" t="s">
        <v>36</v>
      </c>
      <c r="D70" s="56" t="s">
        <v>37</v>
      </c>
      <c r="E70" s="56" t="s">
        <v>38</v>
      </c>
      <c r="F70" s="56" t="s">
        <v>39</v>
      </c>
      <c r="G70" s="57" t="s">
        <v>172</v>
      </c>
      <c r="H70" s="57">
        <v>3044</v>
      </c>
      <c r="I70" s="58" t="s">
        <v>180</v>
      </c>
      <c r="J70" s="55" t="s">
        <v>174</v>
      </c>
      <c r="K70" s="55" t="s">
        <v>75</v>
      </c>
      <c r="L70" s="55" t="s">
        <v>44</v>
      </c>
      <c r="M70" s="55" t="s">
        <v>45</v>
      </c>
      <c r="N70" s="55" t="s">
        <v>46</v>
      </c>
      <c r="O70" s="55" t="s">
        <v>86</v>
      </c>
      <c r="P70" s="57">
        <v>100</v>
      </c>
      <c r="Q70" s="57">
        <v>100</v>
      </c>
      <c r="R70" s="57">
        <v>108.67</v>
      </c>
      <c r="S70" s="57">
        <f t="shared" si="0"/>
        <v>1.0867</v>
      </c>
      <c r="T70" s="57">
        <f t="shared" si="1"/>
        <v>1.0867</v>
      </c>
      <c r="U70" s="59">
        <v>89559.6</v>
      </c>
      <c r="V70" s="67">
        <v>171433.5</v>
      </c>
      <c r="W70" s="67">
        <v>69688.58</v>
      </c>
      <c r="X70" s="61">
        <f t="shared" si="2"/>
        <v>0.77812518144341869</v>
      </c>
      <c r="Y70" s="61">
        <f t="shared" si="3"/>
        <v>0.40650502964706431</v>
      </c>
      <c r="Z70" s="40"/>
      <c r="AA70" s="41"/>
      <c r="AB70" s="31"/>
    </row>
    <row r="71" spans="1:28" s="3" customFormat="1" ht="72" x14ac:dyDescent="0.3">
      <c r="A71" s="27"/>
      <c r="B71" s="55" t="s">
        <v>35</v>
      </c>
      <c r="C71" s="55" t="s">
        <v>36</v>
      </c>
      <c r="D71" s="56" t="s">
        <v>37</v>
      </c>
      <c r="E71" s="56" t="s">
        <v>38</v>
      </c>
      <c r="F71" s="56" t="s">
        <v>39</v>
      </c>
      <c r="G71" s="57" t="s">
        <v>181</v>
      </c>
      <c r="H71" s="57">
        <v>3044</v>
      </c>
      <c r="I71" s="58" t="s">
        <v>182</v>
      </c>
      <c r="J71" s="55" t="s">
        <v>183</v>
      </c>
      <c r="K71" s="55" t="s">
        <v>75</v>
      </c>
      <c r="L71" s="55" t="s">
        <v>44</v>
      </c>
      <c r="M71" s="55" t="s">
        <v>45</v>
      </c>
      <c r="N71" s="55" t="s">
        <v>56</v>
      </c>
      <c r="O71" s="55" t="s">
        <v>57</v>
      </c>
      <c r="P71" s="57">
        <v>1</v>
      </c>
      <c r="Q71" s="57">
        <v>1</v>
      </c>
      <c r="R71" s="57">
        <v>0</v>
      </c>
      <c r="S71" s="57">
        <f t="shared" si="0"/>
        <v>0</v>
      </c>
      <c r="T71" s="57">
        <f t="shared" si="1"/>
        <v>0</v>
      </c>
      <c r="U71" s="59">
        <v>45988.93</v>
      </c>
      <c r="V71" s="59">
        <v>88195.12</v>
      </c>
      <c r="W71" s="59">
        <v>30376.3</v>
      </c>
      <c r="X71" s="61">
        <f t="shared" si="2"/>
        <v>0.66051330178806067</v>
      </c>
      <c r="Y71" s="61">
        <f t="shared" si="3"/>
        <v>0.34442155076153874</v>
      </c>
      <c r="Z71" s="36"/>
      <c r="AA71" s="33"/>
      <c r="AB71" s="31"/>
    </row>
    <row r="72" spans="1:28" s="3" customFormat="1" ht="72" x14ac:dyDescent="0.2">
      <c r="A72" s="27"/>
      <c r="B72" s="55" t="s">
        <v>35</v>
      </c>
      <c r="C72" s="55" t="s">
        <v>36</v>
      </c>
      <c r="D72" s="56" t="s">
        <v>37</v>
      </c>
      <c r="E72" s="56" t="s">
        <v>38</v>
      </c>
      <c r="F72" s="56" t="s">
        <v>39</v>
      </c>
      <c r="G72" s="57" t="s">
        <v>181</v>
      </c>
      <c r="H72" s="57">
        <v>3044</v>
      </c>
      <c r="I72" s="58" t="s">
        <v>184</v>
      </c>
      <c r="J72" s="55" t="s">
        <v>183</v>
      </c>
      <c r="K72" s="55" t="s">
        <v>75</v>
      </c>
      <c r="L72" s="55" t="s">
        <v>44</v>
      </c>
      <c r="M72" s="55" t="s">
        <v>45</v>
      </c>
      <c r="N72" s="55" t="s">
        <v>56</v>
      </c>
      <c r="O72" s="55" t="s">
        <v>57</v>
      </c>
      <c r="P72" s="57">
        <v>1</v>
      </c>
      <c r="Q72" s="57">
        <v>1</v>
      </c>
      <c r="R72" s="57">
        <v>0</v>
      </c>
      <c r="S72" s="57">
        <f t="shared" si="0"/>
        <v>0</v>
      </c>
      <c r="T72" s="57">
        <f t="shared" si="1"/>
        <v>0</v>
      </c>
      <c r="U72" s="59">
        <v>45988.93</v>
      </c>
      <c r="V72" s="59">
        <v>88195.12</v>
      </c>
      <c r="W72" s="59">
        <v>30376.3</v>
      </c>
      <c r="X72" s="61">
        <f t="shared" si="2"/>
        <v>0.66051330178806067</v>
      </c>
      <c r="Y72" s="61">
        <f t="shared" si="3"/>
        <v>0.34442155076153874</v>
      </c>
      <c r="Z72" s="36"/>
      <c r="AA72" s="31"/>
      <c r="AB72" s="31"/>
    </row>
    <row r="73" spans="1:28" s="3" customFormat="1" ht="72" x14ac:dyDescent="0.2">
      <c r="A73" s="27"/>
      <c r="B73" s="55" t="s">
        <v>35</v>
      </c>
      <c r="C73" s="55" t="s">
        <v>36</v>
      </c>
      <c r="D73" s="56" t="s">
        <v>37</v>
      </c>
      <c r="E73" s="56" t="s">
        <v>38</v>
      </c>
      <c r="F73" s="56" t="s">
        <v>39</v>
      </c>
      <c r="G73" s="57" t="s">
        <v>181</v>
      </c>
      <c r="H73" s="57">
        <v>3044</v>
      </c>
      <c r="I73" s="58" t="s">
        <v>185</v>
      </c>
      <c r="J73" s="55" t="s">
        <v>183</v>
      </c>
      <c r="K73" s="55" t="s">
        <v>75</v>
      </c>
      <c r="L73" s="55" t="s">
        <v>44</v>
      </c>
      <c r="M73" s="55" t="s">
        <v>45</v>
      </c>
      <c r="N73" s="55" t="s">
        <v>186</v>
      </c>
      <c r="O73" s="55" t="s">
        <v>187</v>
      </c>
      <c r="P73" s="57">
        <v>1</v>
      </c>
      <c r="Q73" s="57">
        <v>1</v>
      </c>
      <c r="R73" s="57">
        <v>0</v>
      </c>
      <c r="S73" s="57">
        <f t="shared" si="0"/>
        <v>0</v>
      </c>
      <c r="T73" s="57">
        <f t="shared" si="1"/>
        <v>0</v>
      </c>
      <c r="U73" s="59">
        <v>45988.93</v>
      </c>
      <c r="V73" s="59">
        <v>88195.13</v>
      </c>
      <c r="W73" s="59">
        <v>30376.31</v>
      </c>
      <c r="X73" s="61">
        <f t="shared" si="2"/>
        <v>0.66051351923169344</v>
      </c>
      <c r="Y73" s="61">
        <f t="shared" si="3"/>
        <v>0.34442162509426538</v>
      </c>
      <c r="Z73" s="36"/>
      <c r="AA73" s="31"/>
      <c r="AB73" s="31"/>
    </row>
    <row r="74" spans="1:28" s="3" customFormat="1" ht="72" x14ac:dyDescent="0.2">
      <c r="A74" s="27"/>
      <c r="B74" s="55" t="s">
        <v>35</v>
      </c>
      <c r="C74" s="55" t="s">
        <v>36</v>
      </c>
      <c r="D74" s="56" t="s">
        <v>37</v>
      </c>
      <c r="E74" s="56" t="s">
        <v>38</v>
      </c>
      <c r="F74" s="56" t="s">
        <v>39</v>
      </c>
      <c r="G74" s="57" t="s">
        <v>181</v>
      </c>
      <c r="H74" s="57">
        <v>3044</v>
      </c>
      <c r="I74" s="58" t="s">
        <v>188</v>
      </c>
      <c r="J74" s="55" t="s">
        <v>183</v>
      </c>
      <c r="K74" s="55" t="s">
        <v>75</v>
      </c>
      <c r="L74" s="55" t="s">
        <v>44</v>
      </c>
      <c r="M74" s="55" t="s">
        <v>45</v>
      </c>
      <c r="N74" s="55" t="s">
        <v>46</v>
      </c>
      <c r="O74" s="55" t="s">
        <v>86</v>
      </c>
      <c r="P74" s="57">
        <v>100</v>
      </c>
      <c r="Q74" s="57">
        <v>100</v>
      </c>
      <c r="R74" s="57">
        <v>100</v>
      </c>
      <c r="S74" s="57">
        <f t="shared" si="0"/>
        <v>1</v>
      </c>
      <c r="T74" s="57">
        <f t="shared" si="1"/>
        <v>1</v>
      </c>
      <c r="U74" s="59">
        <v>45988.93</v>
      </c>
      <c r="V74" s="59">
        <v>88195.13</v>
      </c>
      <c r="W74" s="59">
        <v>30376.31</v>
      </c>
      <c r="X74" s="61">
        <f t="shared" si="2"/>
        <v>0.66051351923169344</v>
      </c>
      <c r="Y74" s="61">
        <f t="shared" si="3"/>
        <v>0.34442162509426538</v>
      </c>
      <c r="Z74" s="36"/>
      <c r="AA74" s="31"/>
      <c r="AB74" s="31"/>
    </row>
    <row r="75" spans="1:28" s="3" customFormat="1" ht="86.4" x14ac:dyDescent="0.2">
      <c r="A75" s="27"/>
      <c r="B75" s="55" t="s">
        <v>35</v>
      </c>
      <c r="C75" s="55" t="s">
        <v>36</v>
      </c>
      <c r="D75" s="56" t="s">
        <v>37</v>
      </c>
      <c r="E75" s="56" t="s">
        <v>38</v>
      </c>
      <c r="F75" s="56" t="s">
        <v>39</v>
      </c>
      <c r="G75" s="57" t="s">
        <v>189</v>
      </c>
      <c r="H75" s="57">
        <v>3044</v>
      </c>
      <c r="I75" s="70" t="s">
        <v>190</v>
      </c>
      <c r="J75" s="55" t="s">
        <v>174</v>
      </c>
      <c r="K75" s="55" t="s">
        <v>75</v>
      </c>
      <c r="L75" s="55" t="s">
        <v>44</v>
      </c>
      <c r="M75" s="55" t="s">
        <v>45</v>
      </c>
      <c r="N75" s="55" t="s">
        <v>191</v>
      </c>
      <c r="O75" s="55" t="s">
        <v>192</v>
      </c>
      <c r="P75" s="57">
        <v>0</v>
      </c>
      <c r="Q75" s="57">
        <v>1</v>
      </c>
      <c r="R75" s="57">
        <v>0.68</v>
      </c>
      <c r="S75" s="57" t="e">
        <v>#DIV/0!</v>
      </c>
      <c r="T75" s="57">
        <v>0</v>
      </c>
      <c r="U75" s="59">
        <v>0</v>
      </c>
      <c r="V75" s="59">
        <v>1657843.5</v>
      </c>
      <c r="W75" s="71">
        <v>760979.76</v>
      </c>
      <c r="X75" s="61" t="e">
        <f t="shared" ref="X75:X84" si="4">W75/U75</f>
        <v>#DIV/0!</v>
      </c>
      <c r="Y75" s="61">
        <f t="shared" ref="Y75:Y84" si="5">W75/V75</f>
        <v>0.45901785059928757</v>
      </c>
      <c r="Z75" s="36"/>
      <c r="AA75" s="31"/>
      <c r="AB75" s="31"/>
    </row>
    <row r="76" spans="1:28" s="3" customFormat="1" ht="86.4" x14ac:dyDescent="0.2">
      <c r="A76" s="27"/>
      <c r="B76" s="55" t="s">
        <v>35</v>
      </c>
      <c r="C76" s="55" t="s">
        <v>36</v>
      </c>
      <c r="D76" s="56" t="s">
        <v>37</v>
      </c>
      <c r="E76" s="56" t="s">
        <v>38</v>
      </c>
      <c r="F76" s="56" t="s">
        <v>39</v>
      </c>
      <c r="G76" s="57" t="s">
        <v>189</v>
      </c>
      <c r="H76" s="57">
        <v>3044</v>
      </c>
      <c r="I76" s="70" t="s">
        <v>193</v>
      </c>
      <c r="J76" s="55" t="s">
        <v>174</v>
      </c>
      <c r="K76" s="55" t="s">
        <v>75</v>
      </c>
      <c r="L76" s="55" t="s">
        <v>44</v>
      </c>
      <c r="M76" s="55" t="s">
        <v>45</v>
      </c>
      <c r="N76" s="55" t="s">
        <v>191</v>
      </c>
      <c r="O76" s="55" t="s">
        <v>192</v>
      </c>
      <c r="P76" s="57">
        <v>0</v>
      </c>
      <c r="Q76" s="57">
        <v>1</v>
      </c>
      <c r="R76" s="57">
        <v>0.27</v>
      </c>
      <c r="S76" s="57" t="e">
        <v>#DIV/0!</v>
      </c>
      <c r="T76" s="57">
        <v>0</v>
      </c>
      <c r="U76" s="59">
        <v>0</v>
      </c>
      <c r="V76" s="59">
        <v>3379392</v>
      </c>
      <c r="W76" s="72">
        <v>349648</v>
      </c>
      <c r="X76" s="61" t="e">
        <f t="shared" si="4"/>
        <v>#DIV/0!</v>
      </c>
      <c r="Y76" s="61">
        <f t="shared" si="5"/>
        <v>0.10346476525954965</v>
      </c>
      <c r="Z76" s="36"/>
      <c r="AA76" s="31"/>
      <c r="AB76" s="31"/>
    </row>
    <row r="77" spans="1:28" s="3" customFormat="1" ht="86.4" x14ac:dyDescent="0.2">
      <c r="A77" s="27"/>
      <c r="B77" s="55" t="s">
        <v>35</v>
      </c>
      <c r="C77" s="55" t="s">
        <v>36</v>
      </c>
      <c r="D77" s="56" t="s">
        <v>37</v>
      </c>
      <c r="E77" s="56" t="s">
        <v>38</v>
      </c>
      <c r="F77" s="56" t="s">
        <v>39</v>
      </c>
      <c r="G77" s="57" t="s">
        <v>189</v>
      </c>
      <c r="H77" s="57">
        <v>3044</v>
      </c>
      <c r="I77" s="70" t="s">
        <v>194</v>
      </c>
      <c r="J77" s="55" t="s">
        <v>174</v>
      </c>
      <c r="K77" s="55" t="s">
        <v>75</v>
      </c>
      <c r="L77" s="55" t="s">
        <v>44</v>
      </c>
      <c r="M77" s="55" t="s">
        <v>45</v>
      </c>
      <c r="N77" s="55" t="s">
        <v>191</v>
      </c>
      <c r="O77" s="55" t="s">
        <v>192</v>
      </c>
      <c r="P77" s="57">
        <v>0</v>
      </c>
      <c r="Q77" s="57">
        <v>1</v>
      </c>
      <c r="R77" s="57">
        <v>0.89</v>
      </c>
      <c r="S77" s="57" t="e">
        <v>#DIV/0!</v>
      </c>
      <c r="T77" s="57">
        <v>0</v>
      </c>
      <c r="U77" s="59">
        <v>0</v>
      </c>
      <c r="V77" s="59">
        <v>185949.64</v>
      </c>
      <c r="W77" s="73">
        <v>5440.4</v>
      </c>
      <c r="X77" s="61" t="e">
        <f t="shared" si="4"/>
        <v>#DIV/0!</v>
      </c>
      <c r="Y77" s="61">
        <f t="shared" si="5"/>
        <v>2.9257383880926035E-2</v>
      </c>
      <c r="Z77" s="36"/>
      <c r="AA77" s="31"/>
      <c r="AB77" s="31"/>
    </row>
    <row r="78" spans="1:28" s="3" customFormat="1" ht="86.4" x14ac:dyDescent="0.2">
      <c r="A78" s="27"/>
      <c r="B78" s="55" t="s">
        <v>35</v>
      </c>
      <c r="C78" s="55" t="s">
        <v>36</v>
      </c>
      <c r="D78" s="56" t="s">
        <v>37</v>
      </c>
      <c r="E78" s="56" t="s">
        <v>38</v>
      </c>
      <c r="F78" s="56" t="s">
        <v>39</v>
      </c>
      <c r="G78" s="57" t="s">
        <v>189</v>
      </c>
      <c r="H78" s="57">
        <v>3044</v>
      </c>
      <c r="I78" s="70" t="s">
        <v>195</v>
      </c>
      <c r="J78" s="55" t="s">
        <v>174</v>
      </c>
      <c r="K78" s="55" t="s">
        <v>75</v>
      </c>
      <c r="L78" s="55" t="s">
        <v>44</v>
      </c>
      <c r="M78" s="55" t="s">
        <v>45</v>
      </c>
      <c r="N78" s="55" t="s">
        <v>191</v>
      </c>
      <c r="O78" s="55" t="s">
        <v>196</v>
      </c>
      <c r="P78" s="57">
        <v>0</v>
      </c>
      <c r="Q78" s="57">
        <v>1</v>
      </c>
      <c r="R78" s="57">
        <v>0.83</v>
      </c>
      <c r="S78" s="57" t="e">
        <v>#DIV/0!</v>
      </c>
      <c r="T78" s="57">
        <v>0</v>
      </c>
      <c r="U78" s="59">
        <v>0</v>
      </c>
      <c r="V78" s="59">
        <v>358816.67</v>
      </c>
      <c r="W78" s="73">
        <v>269674.95</v>
      </c>
      <c r="X78" s="61" t="e">
        <f t="shared" si="4"/>
        <v>#DIV/0!</v>
      </c>
      <c r="Y78" s="61">
        <f t="shared" si="5"/>
        <v>0.75156750660441729</v>
      </c>
      <c r="Z78" s="36"/>
      <c r="AA78" s="31"/>
      <c r="AB78" s="31"/>
    </row>
    <row r="79" spans="1:28" s="3" customFormat="1" ht="86.4" x14ac:dyDescent="0.2">
      <c r="A79" s="27"/>
      <c r="B79" s="55" t="s">
        <v>35</v>
      </c>
      <c r="C79" s="55" t="s">
        <v>36</v>
      </c>
      <c r="D79" s="56" t="s">
        <v>37</v>
      </c>
      <c r="E79" s="56" t="s">
        <v>38</v>
      </c>
      <c r="F79" s="56" t="s">
        <v>39</v>
      </c>
      <c r="G79" s="57" t="s">
        <v>189</v>
      </c>
      <c r="H79" s="57">
        <v>3044</v>
      </c>
      <c r="I79" s="70" t="s">
        <v>197</v>
      </c>
      <c r="J79" s="55" t="s">
        <v>174</v>
      </c>
      <c r="K79" s="55" t="s">
        <v>75</v>
      </c>
      <c r="L79" s="55" t="s">
        <v>44</v>
      </c>
      <c r="M79" s="55" t="s">
        <v>45</v>
      </c>
      <c r="N79" s="55" t="s">
        <v>191</v>
      </c>
      <c r="O79" s="55" t="s">
        <v>196</v>
      </c>
      <c r="P79" s="57">
        <v>0</v>
      </c>
      <c r="Q79" s="57">
        <v>1</v>
      </c>
      <c r="R79" s="57">
        <v>0</v>
      </c>
      <c r="S79" s="57" t="e">
        <v>#DIV/0!</v>
      </c>
      <c r="T79" s="57">
        <v>0</v>
      </c>
      <c r="U79" s="59">
        <v>0</v>
      </c>
      <c r="V79" s="59">
        <v>354448.04</v>
      </c>
      <c r="W79" s="74"/>
      <c r="X79" s="61" t="e">
        <f t="shared" si="4"/>
        <v>#DIV/0!</v>
      </c>
      <c r="Y79" s="61">
        <f t="shared" si="5"/>
        <v>0</v>
      </c>
      <c r="Z79" s="36"/>
      <c r="AA79" s="31"/>
      <c r="AB79" s="31"/>
    </row>
    <row r="80" spans="1:28" s="3" customFormat="1" ht="86.4" x14ac:dyDescent="0.2">
      <c r="A80" s="27"/>
      <c r="B80" s="55" t="s">
        <v>35</v>
      </c>
      <c r="C80" s="55" t="s">
        <v>36</v>
      </c>
      <c r="D80" s="56" t="s">
        <v>37</v>
      </c>
      <c r="E80" s="56" t="s">
        <v>38</v>
      </c>
      <c r="F80" s="56" t="s">
        <v>39</v>
      </c>
      <c r="G80" s="57" t="s">
        <v>189</v>
      </c>
      <c r="H80" s="57">
        <v>3044</v>
      </c>
      <c r="I80" s="70" t="s">
        <v>198</v>
      </c>
      <c r="J80" s="55" t="s">
        <v>174</v>
      </c>
      <c r="K80" s="55" t="s">
        <v>75</v>
      </c>
      <c r="L80" s="55" t="s">
        <v>44</v>
      </c>
      <c r="M80" s="55" t="s">
        <v>45</v>
      </c>
      <c r="N80" s="55" t="s">
        <v>191</v>
      </c>
      <c r="O80" s="55" t="s">
        <v>196</v>
      </c>
      <c r="P80" s="57">
        <v>0</v>
      </c>
      <c r="Q80" s="57">
        <v>1</v>
      </c>
      <c r="R80" s="57">
        <v>0.87</v>
      </c>
      <c r="S80" s="57" t="e">
        <v>#DIV/0!</v>
      </c>
      <c r="T80" s="57">
        <v>0</v>
      </c>
      <c r="U80" s="59">
        <v>0</v>
      </c>
      <c r="V80" s="59">
        <v>314786.21000000002</v>
      </c>
      <c r="W80" s="66">
        <v>229224.82</v>
      </c>
      <c r="X80" s="61" t="e">
        <f t="shared" si="4"/>
        <v>#DIV/0!</v>
      </c>
      <c r="Y80" s="61">
        <f t="shared" si="5"/>
        <v>0.72819206406786363</v>
      </c>
      <c r="Z80" s="36"/>
      <c r="AA80" s="31"/>
      <c r="AB80" s="31"/>
    </row>
    <row r="81" spans="1:28" s="3" customFormat="1" ht="86.4" x14ac:dyDescent="0.2">
      <c r="A81" s="27"/>
      <c r="B81" s="55" t="s">
        <v>35</v>
      </c>
      <c r="C81" s="55" t="s">
        <v>36</v>
      </c>
      <c r="D81" s="56" t="s">
        <v>37</v>
      </c>
      <c r="E81" s="56" t="s">
        <v>38</v>
      </c>
      <c r="F81" s="56" t="s">
        <v>39</v>
      </c>
      <c r="G81" s="57" t="s">
        <v>189</v>
      </c>
      <c r="H81" s="57">
        <v>3044</v>
      </c>
      <c r="I81" s="70" t="s">
        <v>199</v>
      </c>
      <c r="J81" s="55" t="s">
        <v>174</v>
      </c>
      <c r="K81" s="55" t="s">
        <v>75</v>
      </c>
      <c r="L81" s="55" t="s">
        <v>44</v>
      </c>
      <c r="M81" s="55" t="s">
        <v>45</v>
      </c>
      <c r="N81" s="55" t="s">
        <v>191</v>
      </c>
      <c r="O81" s="55" t="s">
        <v>192</v>
      </c>
      <c r="P81" s="57">
        <v>0</v>
      </c>
      <c r="Q81" s="57">
        <v>1</v>
      </c>
      <c r="R81" s="57">
        <v>0</v>
      </c>
      <c r="S81" s="57" t="e">
        <v>#DIV/0!</v>
      </c>
      <c r="T81" s="57">
        <v>0</v>
      </c>
      <c r="U81" s="59">
        <v>0</v>
      </c>
      <c r="V81" s="59">
        <v>143993.71</v>
      </c>
      <c r="W81" s="75"/>
      <c r="X81" s="61" t="e">
        <f t="shared" si="4"/>
        <v>#DIV/0!</v>
      </c>
      <c r="Y81" s="61">
        <f t="shared" si="5"/>
        <v>0</v>
      </c>
      <c r="Z81" s="36"/>
      <c r="AA81" s="31"/>
      <c r="AB81" s="31"/>
    </row>
    <row r="82" spans="1:28" s="3" customFormat="1" ht="86.4" x14ac:dyDescent="0.2">
      <c r="A82" s="27"/>
      <c r="B82" s="55" t="s">
        <v>35</v>
      </c>
      <c r="C82" s="55" t="s">
        <v>36</v>
      </c>
      <c r="D82" s="56" t="s">
        <v>37</v>
      </c>
      <c r="E82" s="56" t="s">
        <v>38</v>
      </c>
      <c r="F82" s="56" t="s">
        <v>39</v>
      </c>
      <c r="G82" s="57" t="s">
        <v>189</v>
      </c>
      <c r="H82" s="57">
        <v>3044</v>
      </c>
      <c r="I82" s="70" t="s">
        <v>200</v>
      </c>
      <c r="J82" s="55" t="s">
        <v>174</v>
      </c>
      <c r="K82" s="55" t="s">
        <v>75</v>
      </c>
      <c r="L82" s="55" t="s">
        <v>44</v>
      </c>
      <c r="M82" s="55" t="s">
        <v>45</v>
      </c>
      <c r="N82" s="55" t="s">
        <v>191</v>
      </c>
      <c r="O82" s="55" t="s">
        <v>192</v>
      </c>
      <c r="P82" s="57">
        <v>0</v>
      </c>
      <c r="Q82" s="57">
        <v>1</v>
      </c>
      <c r="R82" s="57">
        <v>0</v>
      </c>
      <c r="S82" s="57" t="e">
        <v>#DIV/0!</v>
      </c>
      <c r="T82" s="57">
        <v>0</v>
      </c>
      <c r="U82" s="59">
        <v>0</v>
      </c>
      <c r="V82" s="59">
        <v>244138.32</v>
      </c>
      <c r="W82" s="76"/>
      <c r="X82" s="61" t="e">
        <f t="shared" si="4"/>
        <v>#DIV/0!</v>
      </c>
      <c r="Y82" s="61">
        <f t="shared" si="5"/>
        <v>0</v>
      </c>
      <c r="Z82" s="36"/>
      <c r="AA82" s="31"/>
      <c r="AB82" s="31"/>
    </row>
    <row r="83" spans="1:28" s="3" customFormat="1" x14ac:dyDescent="0.2">
      <c r="A83" s="27"/>
      <c r="B83" s="55"/>
      <c r="C83" s="55"/>
      <c r="D83" s="56"/>
      <c r="E83" s="56"/>
      <c r="F83" s="56"/>
      <c r="G83" s="57"/>
      <c r="H83" s="57"/>
      <c r="I83" s="58"/>
      <c r="J83" s="55"/>
      <c r="K83" s="55"/>
      <c r="L83" s="55"/>
      <c r="M83" s="55"/>
      <c r="N83" s="55"/>
      <c r="O83" s="55"/>
      <c r="P83" s="57"/>
      <c r="Q83" s="57"/>
      <c r="R83" s="57"/>
      <c r="S83" s="57"/>
      <c r="T83" s="57"/>
      <c r="U83" s="59"/>
      <c r="V83" s="59"/>
      <c r="W83" s="59"/>
      <c r="X83" s="61" t="e">
        <f t="shared" si="4"/>
        <v>#DIV/0!</v>
      </c>
      <c r="Y83" s="61" t="e">
        <f t="shared" si="5"/>
        <v>#DIV/0!</v>
      </c>
      <c r="Z83" s="36"/>
      <c r="AA83" s="31"/>
      <c r="AB83" s="31"/>
    </row>
    <row r="84" spans="1:28" s="3" customFormat="1" x14ac:dyDescent="0.2">
      <c r="A84" s="27"/>
      <c r="B84" s="77"/>
      <c r="C84" s="77"/>
      <c r="D84" s="78"/>
      <c r="E84" s="78"/>
      <c r="F84" s="78"/>
      <c r="G84" s="79"/>
      <c r="H84" s="79"/>
      <c r="I84" s="80"/>
      <c r="J84" s="80"/>
      <c r="K84" s="80"/>
      <c r="L84" s="77"/>
      <c r="M84" s="77"/>
      <c r="N84" s="66">
        <f>SUM(N10:N74)</f>
        <v>0</v>
      </c>
      <c r="O84" s="66">
        <f>SUM(O10:O74)</f>
        <v>0</v>
      </c>
      <c r="P84" s="66">
        <f>SUM(P10:P83)</f>
        <v>1717.75</v>
      </c>
      <c r="Q84" s="66">
        <f>SUM(Q10:Q83)</f>
        <v>1725.75</v>
      </c>
      <c r="R84" s="66">
        <f>SUM(R10:R83)</f>
        <v>994.7199999999998</v>
      </c>
      <c r="S84" s="57">
        <f t="shared" ref="S84" si="6">R84/P84</f>
        <v>0.57908310289623044</v>
      </c>
      <c r="T84" s="57">
        <f t="shared" ref="T84" si="7">R84/Q84</f>
        <v>0.57639866724612476</v>
      </c>
      <c r="U84" s="66">
        <f>SUM(U10:U83)</f>
        <v>18577669.930000003</v>
      </c>
      <c r="V84" s="66">
        <f t="shared" ref="V84:W84" si="8">SUM(V10:V83)</f>
        <v>44745433.800000004</v>
      </c>
      <c r="W84" s="66">
        <f t="shared" si="8"/>
        <v>14296829.150000002</v>
      </c>
      <c r="X84" s="61">
        <f t="shared" si="4"/>
        <v>0.76957062989438096</v>
      </c>
      <c r="Y84" s="61">
        <f t="shared" si="5"/>
        <v>0.31951481829191697</v>
      </c>
      <c r="Z84" s="34"/>
      <c r="AA84" s="31"/>
      <c r="AB84" s="31"/>
    </row>
    <row r="85" spans="1:28" s="3" customFormat="1" x14ac:dyDescent="0.3">
      <c r="A85" s="27"/>
      <c r="B85" s="43"/>
      <c r="C85" s="43"/>
      <c r="D85" s="44"/>
      <c r="E85" s="44"/>
      <c r="F85" s="44"/>
      <c r="G85" s="45"/>
      <c r="H85" s="45"/>
      <c r="I85" s="46"/>
      <c r="J85" s="43"/>
      <c r="K85" s="43"/>
      <c r="L85" s="43"/>
      <c r="M85" s="43"/>
      <c r="N85" s="43"/>
      <c r="O85" s="43"/>
      <c r="P85" s="45"/>
      <c r="Q85" s="45"/>
      <c r="R85" s="45"/>
      <c r="S85" s="45"/>
      <c r="T85" s="45"/>
      <c r="U85" s="28"/>
      <c r="V85" s="33"/>
      <c r="W85" s="33"/>
      <c r="X85" s="47"/>
      <c r="Y85" s="47"/>
      <c r="Z85" s="34"/>
      <c r="AA85" s="31"/>
      <c r="AB85" s="31"/>
    </row>
    <row r="86" spans="1:28" s="3" customFormat="1" ht="11.4" x14ac:dyDescent="0.2">
      <c r="A86" s="27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48"/>
      <c r="Q86" s="34"/>
      <c r="R86" s="34"/>
      <c r="S86" s="34"/>
      <c r="T86" s="34"/>
      <c r="U86" s="34"/>
      <c r="V86" s="49"/>
      <c r="W86" s="49"/>
      <c r="X86" s="34"/>
      <c r="Y86" s="34"/>
      <c r="Z86" s="34"/>
      <c r="AA86" s="31"/>
      <c r="AB86" s="31"/>
    </row>
    <row r="87" spans="1:28" s="3" customFormat="1" ht="11.4" x14ac:dyDescent="0.2">
      <c r="A87" s="27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48"/>
      <c r="Q87" s="34"/>
      <c r="R87" s="34"/>
      <c r="S87" s="34"/>
      <c r="T87" s="34"/>
      <c r="U87" s="34"/>
      <c r="V87" s="49"/>
      <c r="W87" s="49"/>
      <c r="X87" s="34"/>
      <c r="Y87" s="34"/>
      <c r="Z87" s="34"/>
      <c r="AA87" s="31"/>
      <c r="AB87" s="31"/>
    </row>
    <row r="88" spans="1:28" s="3" customFormat="1" ht="11.4" x14ac:dyDescent="0.2">
      <c r="A88" s="27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48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8"/>
    </row>
    <row r="89" spans="1:28" s="3" customFormat="1" ht="11.4" x14ac:dyDescent="0.2">
      <c r="A89" s="27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48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8" s="3" customFormat="1" ht="11.4" x14ac:dyDescent="0.2">
      <c r="A90" s="27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48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8"/>
    </row>
    <row r="91" spans="1:28" s="3" customFormat="1" ht="11.4" x14ac:dyDescent="0.2">
      <c r="A91" s="27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48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8" s="3" customFormat="1" ht="11.4" x14ac:dyDescent="0.2">
      <c r="A92" s="27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48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8" s="3" customFormat="1" ht="11.4" x14ac:dyDescent="0.2">
      <c r="A93" s="50"/>
      <c r="B93" s="51"/>
      <c r="C93" s="51"/>
      <c r="D93" s="51"/>
      <c r="E93" s="51"/>
      <c r="F93" s="51"/>
      <c r="G93" s="51"/>
      <c r="H93" s="51"/>
      <c r="I93" s="52"/>
      <c r="J93" s="52"/>
      <c r="K93" s="52"/>
      <c r="L93" s="52"/>
      <c r="M93" s="52"/>
      <c r="N93" s="52"/>
      <c r="O93" s="52"/>
      <c r="P93" s="53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8" s="3" customFormat="1" ht="11.4" x14ac:dyDescent="0.2">
      <c r="A94" s="50"/>
      <c r="B94" s="51"/>
      <c r="C94" s="51"/>
      <c r="D94" s="51"/>
      <c r="E94" s="51"/>
      <c r="F94" s="51"/>
      <c r="G94" s="51"/>
      <c r="H94" s="51"/>
      <c r="I94" s="52"/>
      <c r="J94" s="52"/>
      <c r="K94" s="52"/>
      <c r="L94" s="52"/>
      <c r="M94" s="52"/>
      <c r="N94" s="52"/>
      <c r="O94" s="52"/>
      <c r="P94" s="53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8" s="3" customFormat="1" ht="11.4" x14ac:dyDescent="0.2">
      <c r="A95" s="50"/>
      <c r="B95" s="51"/>
      <c r="C95" s="51"/>
      <c r="D95" s="51"/>
      <c r="E95" s="51"/>
      <c r="F95" s="51"/>
      <c r="G95" s="51"/>
      <c r="H95" s="51"/>
      <c r="I95" s="52"/>
      <c r="J95" s="52"/>
      <c r="K95" s="52"/>
      <c r="L95" s="52"/>
      <c r="M95" s="52"/>
      <c r="N95" s="52"/>
      <c r="O95" s="52"/>
      <c r="P95" s="53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8" s="3" customFormat="1" ht="11.4" x14ac:dyDescent="0.2">
      <c r="A96" s="50"/>
      <c r="B96" s="51"/>
      <c r="C96" s="51"/>
      <c r="D96" s="51"/>
      <c r="E96" s="51"/>
      <c r="F96" s="51"/>
      <c r="G96" s="51"/>
      <c r="H96" s="51"/>
      <c r="I96" s="52"/>
      <c r="J96" s="52"/>
      <c r="K96" s="52"/>
      <c r="L96" s="52"/>
      <c r="M96" s="52"/>
      <c r="N96" s="52"/>
      <c r="O96" s="52"/>
      <c r="P96" s="53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s="3" customFormat="1" ht="11.4" x14ac:dyDescent="0.2">
      <c r="A97" s="50"/>
      <c r="B97" s="51"/>
      <c r="C97" s="51"/>
      <c r="D97" s="51"/>
      <c r="E97" s="51"/>
      <c r="F97" s="51"/>
      <c r="G97" s="51"/>
      <c r="H97" s="51"/>
      <c r="I97" s="52"/>
      <c r="J97" s="52"/>
      <c r="K97" s="52"/>
      <c r="L97" s="52"/>
      <c r="M97" s="52"/>
      <c r="N97" s="52"/>
      <c r="O97" s="52"/>
      <c r="P97" s="53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s="3" customFormat="1" ht="11.4" x14ac:dyDescent="0.2">
      <c r="A98" s="50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3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s="3" customFormat="1" ht="11.4" x14ac:dyDescent="0.2">
      <c r="A99" s="50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3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s="3" customFormat="1" ht="11.4" x14ac:dyDescent="0.2">
      <c r="A100" s="50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3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s="3" customFormat="1" ht="11.4" x14ac:dyDescent="0.2">
      <c r="A101" s="50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2"/>
    </row>
    <row r="102" spans="1:26" s="3" customFormat="1" ht="11.4" x14ac:dyDescent="0.2">
      <c r="A102" s="50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2"/>
    </row>
    <row r="103" spans="1:26" s="3" customFormat="1" ht="11.4" x14ac:dyDescent="0.2">
      <c r="A103" s="50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2"/>
    </row>
    <row r="104" spans="1:26" s="3" customFormat="1" ht="11.4" x14ac:dyDescent="0.2">
      <c r="A104" s="50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2"/>
    </row>
    <row r="105" spans="1:26" s="3" customFormat="1" ht="11.4" x14ac:dyDescent="0.2">
      <c r="A105" s="50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2"/>
    </row>
    <row r="106" spans="1:26" s="3" customFormat="1" ht="11.4" x14ac:dyDescent="0.2">
      <c r="A106" s="50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2"/>
    </row>
    <row r="107" spans="1:26" s="3" customFormat="1" ht="11.4" x14ac:dyDescent="0.2">
      <c r="A107" s="50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2"/>
    </row>
    <row r="108" spans="1:26" s="3" customFormat="1" ht="11.4" x14ac:dyDescent="0.2">
      <c r="A108" s="50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2"/>
    </row>
    <row r="109" spans="1:26" s="3" customFormat="1" ht="11.4" x14ac:dyDescent="0.2">
      <c r="A109" s="50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2"/>
    </row>
    <row r="110" spans="1:26" s="3" customFormat="1" ht="11.4" x14ac:dyDescent="0.2">
      <c r="A110" s="50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2"/>
    </row>
    <row r="111" spans="1:26" s="3" customFormat="1" ht="11.4" x14ac:dyDescent="0.2">
      <c r="A111" s="50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2"/>
    </row>
    <row r="112" spans="1:26" s="3" customFormat="1" ht="11.4" x14ac:dyDescent="0.2">
      <c r="A112" s="50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2"/>
    </row>
    <row r="113" spans="1:26" s="3" customFormat="1" ht="11.4" x14ac:dyDescent="0.2">
      <c r="A113" s="50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2"/>
    </row>
    <row r="114" spans="1:26" s="3" customFormat="1" ht="11.4" x14ac:dyDescent="0.2">
      <c r="A114" s="50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2"/>
    </row>
    <row r="115" spans="1:26" s="3" customFormat="1" ht="11.4" x14ac:dyDescent="0.2">
      <c r="A115" s="50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2"/>
    </row>
    <row r="116" spans="1:26" s="3" customFormat="1" ht="11.4" x14ac:dyDescent="0.2">
      <c r="A116" s="50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2"/>
    </row>
    <row r="117" spans="1:26" s="3" customFormat="1" ht="11.4" x14ac:dyDescent="0.2">
      <c r="A117" s="50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2"/>
    </row>
    <row r="118" spans="1:26" s="3" customFormat="1" ht="11.4" x14ac:dyDescent="0.2">
      <c r="A118" s="50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2"/>
    </row>
    <row r="119" spans="1:26" s="3" customFormat="1" ht="11.4" x14ac:dyDescent="0.2">
      <c r="A119" s="50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2"/>
    </row>
    <row r="120" spans="1:26" s="3" customFormat="1" ht="11.4" x14ac:dyDescent="0.2">
      <c r="A120" s="50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2"/>
    </row>
    <row r="121" spans="1:26" s="3" customFormat="1" ht="11.4" x14ac:dyDescent="0.2">
      <c r="A121" s="50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2"/>
    </row>
    <row r="122" spans="1:26" s="3" customFormat="1" ht="11.4" x14ac:dyDescent="0.2">
      <c r="A122" s="50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2"/>
    </row>
    <row r="123" spans="1:26" s="3" customFormat="1" ht="11.4" x14ac:dyDescent="0.2">
      <c r="A123" s="50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2"/>
    </row>
    <row r="124" spans="1:26" s="3" customFormat="1" ht="11.4" x14ac:dyDescent="0.2">
      <c r="A124" s="50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2"/>
    </row>
    <row r="125" spans="1:26" s="3" customFormat="1" ht="11.4" x14ac:dyDescent="0.2">
      <c r="A125" s="50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2"/>
    </row>
    <row r="126" spans="1:26" s="3" customFormat="1" ht="11.4" x14ac:dyDescent="0.2">
      <c r="A126" s="50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2"/>
    </row>
    <row r="127" spans="1:26" s="3" customFormat="1" ht="11.4" x14ac:dyDescent="0.2">
      <c r="A127" s="50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2"/>
    </row>
    <row r="128" spans="1:26" s="3" customFormat="1" ht="11.4" x14ac:dyDescent="0.2">
      <c r="A128" s="50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2"/>
    </row>
    <row r="129" spans="1:26" s="3" customFormat="1" ht="11.4" x14ac:dyDescent="0.2">
      <c r="A129" s="50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2"/>
    </row>
    <row r="130" spans="1:26" s="3" customFormat="1" ht="11.4" x14ac:dyDescent="0.2">
      <c r="A130" s="50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2"/>
    </row>
    <row r="131" spans="1:26" s="3" customFormat="1" ht="11.4" x14ac:dyDescent="0.2">
      <c r="A131" s="50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2"/>
    </row>
    <row r="132" spans="1:26" s="3" customFormat="1" ht="11.4" x14ac:dyDescent="0.2">
      <c r="A132" s="50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2"/>
    </row>
    <row r="133" spans="1:26" s="3" customFormat="1" ht="11.4" x14ac:dyDescent="0.2">
      <c r="A133" s="50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2"/>
    </row>
    <row r="134" spans="1:26" s="3" customFormat="1" ht="11.4" x14ac:dyDescent="0.2">
      <c r="A134" s="50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2"/>
    </row>
    <row r="135" spans="1:26" s="3" customFormat="1" ht="11.4" x14ac:dyDescent="0.2">
      <c r="A135" s="50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2"/>
    </row>
    <row r="136" spans="1:26" s="3" customFormat="1" ht="11.4" x14ac:dyDescent="0.2">
      <c r="A136" s="50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2"/>
    </row>
    <row r="137" spans="1:26" s="3" customFormat="1" ht="11.4" x14ac:dyDescent="0.2">
      <c r="A137" s="50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2"/>
    </row>
    <row r="138" spans="1:26" s="3" customFormat="1" ht="11.4" x14ac:dyDescent="0.2">
      <c r="A138" s="50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2"/>
    </row>
    <row r="139" spans="1:26" s="3" customFormat="1" ht="11.4" x14ac:dyDescent="0.2">
      <c r="A139" s="50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2"/>
    </row>
    <row r="140" spans="1:26" s="3" customFormat="1" ht="11.4" x14ac:dyDescent="0.2">
      <c r="A140" s="50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2"/>
    </row>
    <row r="141" spans="1:26" s="3" customFormat="1" ht="11.4" x14ac:dyDescent="0.2">
      <c r="A141" s="50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2"/>
    </row>
    <row r="142" spans="1:26" s="3" customFormat="1" ht="11.4" x14ac:dyDescent="0.2">
      <c r="A142" s="50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2"/>
    </row>
    <row r="143" spans="1:26" s="3" customFormat="1" ht="11.4" x14ac:dyDescent="0.2">
      <c r="A143" s="50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2"/>
    </row>
    <row r="144" spans="1:26" s="3" customFormat="1" ht="11.4" x14ac:dyDescent="0.2">
      <c r="A144" s="50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2"/>
    </row>
    <row r="145" spans="1:26" s="3" customFormat="1" ht="11.4" x14ac:dyDescent="0.2">
      <c r="A145" s="50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2"/>
    </row>
    <row r="146" spans="1:26" s="3" customFormat="1" ht="11.4" x14ac:dyDescent="0.2">
      <c r="A146" s="50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2"/>
    </row>
    <row r="147" spans="1:26" s="3" customFormat="1" ht="11.4" x14ac:dyDescent="0.2">
      <c r="A147" s="50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2"/>
    </row>
    <row r="148" spans="1:26" s="3" customFormat="1" ht="11.4" x14ac:dyDescent="0.2">
      <c r="A148" s="50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2"/>
    </row>
    <row r="149" spans="1:26" s="3" customFormat="1" ht="11.4" x14ac:dyDescent="0.2">
      <c r="A149" s="50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2"/>
    </row>
    <row r="150" spans="1:26" s="3" customFormat="1" ht="11.4" x14ac:dyDescent="0.2">
      <c r="A150" s="50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2"/>
    </row>
    <row r="151" spans="1:26" s="3" customFormat="1" ht="11.4" x14ac:dyDescent="0.2">
      <c r="A151" s="50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2"/>
    </row>
  </sheetData>
  <mergeCells count="29">
    <mergeCell ref="U8:U9"/>
    <mergeCell ref="V8:V9"/>
    <mergeCell ref="W8:W9"/>
    <mergeCell ref="X8:Y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2017-07-19T17:34:35Z</dcterms:created>
  <dcterms:modified xsi:type="dcterms:W3CDTF">2017-07-19T17:36:46Z</dcterms:modified>
</cp:coreProperties>
</file>